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10.240.18\share UAT\Publikasi Bank Umum\Template\"/>
    </mc:Choice>
  </mc:AlternateContent>
  <bookViews>
    <workbookView xWindow="0" yWindow="0" windowWidth="20490" windowHeight="7755" firstSheet="1" activeTab="1"/>
  </bookViews>
  <sheets>
    <sheet name="Daftar" sheetId="1" r:id="rId1"/>
    <sheet name="Header" sheetId="3" r:id="rId2"/>
    <sheet name="01" sheetId="2" r:id="rId3"/>
    <sheet name="01 - SBDK" sheetId="4" r:id="rId4"/>
  </sheets>
  <externalReferences>
    <externalReference r:id="rId5"/>
  </externalReferences>
  <definedNames>
    <definedName name="_xlnm._FilterDatabase" localSheetId="3" hidden="1">'01 - SBDK'!$A$1:$A$50</definedName>
    <definedName name="OPSILAPOR2">[1]Referensi!$G$2:$G$14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5" i="2" l="1"/>
  <c r="K30" i="2" s="1"/>
  <c r="L35" i="2"/>
  <c r="M35" i="2"/>
  <c r="N35" i="2"/>
  <c r="O35" i="2"/>
  <c r="A1" i="4" l="1"/>
  <c r="A35" i="4"/>
  <c r="A12" i="4"/>
  <c r="A14" i="4"/>
  <c r="A15" i="4"/>
  <c r="A16" i="4"/>
  <c r="A17" i="4"/>
  <c r="A18" i="4"/>
  <c r="A19" i="4"/>
  <c r="A21" i="4"/>
  <c r="A22" i="4"/>
  <c r="A23" i="4"/>
  <c r="A25" i="4"/>
  <c r="A26" i="4"/>
  <c r="A28" i="4"/>
  <c r="A29" i="4"/>
  <c r="A31" i="4"/>
  <c r="A32" i="4"/>
  <c r="A33" i="4"/>
  <c r="A34" i="4"/>
  <c r="A36" i="4"/>
  <c r="A37" i="4"/>
  <c r="A38" i="4"/>
  <c r="A39" i="4"/>
  <c r="A40" i="4"/>
  <c r="A41" i="4"/>
  <c r="A42" i="4"/>
  <c r="A43" i="4"/>
  <c r="A44" i="4"/>
  <c r="A45" i="4"/>
  <c r="A46" i="4"/>
  <c r="A48" i="4"/>
  <c r="O27" i="2" l="1"/>
  <c r="N27" i="2"/>
  <c r="M27" i="2"/>
  <c r="L27" i="2"/>
  <c r="K27" i="2"/>
  <c r="O24" i="2"/>
  <c r="N24" i="2"/>
  <c r="M24" i="2"/>
  <c r="L24" i="2"/>
  <c r="K24" i="2"/>
  <c r="O20" i="2"/>
  <c r="N20" i="2"/>
  <c r="M20" i="2"/>
  <c r="L20" i="2"/>
  <c r="K20" i="2"/>
  <c r="O13" i="2"/>
  <c r="N13" i="2"/>
  <c r="M13" i="2"/>
  <c r="L13" i="2"/>
  <c r="K13" i="2"/>
  <c r="L11" i="2" l="1"/>
  <c r="A24" i="4"/>
  <c r="A27" i="4"/>
  <c r="L10" i="2"/>
  <c r="N11" i="2"/>
  <c r="N10" i="2" s="1"/>
  <c r="A20" i="4"/>
  <c r="A13" i="4"/>
  <c r="M30" i="2"/>
  <c r="K11" i="2"/>
  <c r="K10" i="2" s="1"/>
  <c r="O11" i="2"/>
  <c r="O10" i="2" s="1"/>
  <c r="N30" i="2"/>
  <c r="O30" i="2"/>
  <c r="M11" i="2"/>
  <c r="M10" i="2" s="1"/>
  <c r="L30" i="2"/>
  <c r="A30" i="4" l="1"/>
  <c r="A10" i="4"/>
  <c r="A11" i="4"/>
  <c r="O47" i="2"/>
  <c r="O49" i="2" s="1"/>
  <c r="M47" i="2"/>
  <c r="M49" i="2" s="1"/>
  <c r="L47" i="2"/>
  <c r="L49" i="2" s="1"/>
  <c r="N47" i="2"/>
  <c r="N49" i="2" s="1"/>
  <c r="A2" i="4"/>
  <c r="A3" i="4"/>
  <c r="A4" i="4"/>
  <c r="A5" i="4"/>
  <c r="A6" i="4"/>
  <c r="A7" i="4"/>
  <c r="A8" i="4"/>
  <c r="A9" i="4"/>
  <c r="K47" i="2" l="1"/>
  <c r="K49" i="2" s="1"/>
  <c r="A49" i="4" s="1"/>
  <c r="A47" i="4" l="1"/>
</calcChain>
</file>

<file path=xl/comments1.xml><?xml version="1.0" encoding="utf-8"?>
<comments xmlns="http://schemas.openxmlformats.org/spreadsheetml/2006/main">
  <authors>
    <author>Widya Octavia Dian Ayu P.</author>
  </authors>
  <commentList>
    <comment ref="G48" authorId="0" shapeId="0">
      <text>
        <r>
          <rPr>
            <b/>
            <sz val="9"/>
            <color indexed="81"/>
            <rFont val="Tahoma"/>
            <family val="2"/>
          </rPr>
          <t>Widya Octavia Dian Ayu P.:</t>
        </r>
        <r>
          <rPr>
            <sz val="9"/>
            <color indexed="81"/>
            <rFont val="Tahoma"/>
            <family val="2"/>
          </rPr>
          <t xml:space="preserve">
sebelumnya tertulis "Profil Risiko"</t>
        </r>
      </text>
    </comment>
  </commentList>
</comments>
</file>

<file path=xl/sharedStrings.xml><?xml version="1.0" encoding="utf-8"?>
<sst xmlns="http://schemas.openxmlformats.org/spreadsheetml/2006/main" count="318" uniqueCount="150">
  <si>
    <t>NAMA LAPORAN</t>
  </si>
  <si>
    <t>Keterangan</t>
  </si>
  <si>
    <t>LAPORAN SBDK BUK</t>
  </si>
  <si>
    <t>Aplikasi Client BUK</t>
  </si>
  <si>
    <t>Laporan SBDK</t>
  </si>
  <si>
    <t>LAPORAN SUKU BUNGA DASAR KREDIT</t>
  </si>
  <si>
    <t>Back</t>
  </si>
  <si>
    <t>(efektif % per tahun)</t>
  </si>
  <si>
    <t>No</t>
  </si>
  <si>
    <t>Suku Bunga Dasar Kredit Rupiah (Prime Lending Rate)</t>
  </si>
  <si>
    <t>Berdasarkan Segmen Kredit</t>
  </si>
  <si>
    <t>KPR</t>
  </si>
  <si>
    <t>Harga Pokok Dana untuk Kredit - HPDK</t>
  </si>
  <si>
    <t>1.1.</t>
  </si>
  <si>
    <t>Biaya Dana</t>
  </si>
  <si>
    <t>1.1.1.</t>
  </si>
  <si>
    <t>Biaya Dana Pihak Ketiga</t>
  </si>
  <si>
    <t>1.1.2.</t>
  </si>
  <si>
    <t>Biaya Dana Bukan Pihak Ketiga</t>
  </si>
  <si>
    <t>1.1.2.1.</t>
  </si>
  <si>
    <t>Biaya Dana Surat Berharga</t>
  </si>
  <si>
    <t>Biaya Dana Pinjaman yang Diterima</t>
  </si>
  <si>
    <t>1.1.3.</t>
  </si>
  <si>
    <t>Biaya Dana Lainnya</t>
  </si>
  <si>
    <t>1.1.3.1.</t>
  </si>
  <si>
    <t>Biaya Promosi dan Pemasaran terkait Pendanaan</t>
  </si>
  <si>
    <t>1.1.3.2.</t>
  </si>
  <si>
    <t>Lainnya</t>
  </si>
  <si>
    <t>1.2.</t>
  </si>
  <si>
    <t>Biaya Jasa</t>
  </si>
  <si>
    <t>1.3.</t>
  </si>
  <si>
    <t>Biaya Regulasi</t>
  </si>
  <si>
    <t>1.3.1.</t>
  </si>
  <si>
    <t>Biaya Giro Wajib Minimum (GWM)</t>
  </si>
  <si>
    <t>1.3.2.</t>
  </si>
  <si>
    <t>Biaya Premi Penjaminan LPS</t>
  </si>
  <si>
    <t>1.4.</t>
  </si>
  <si>
    <t>HPDK Lainnya (sebutkan rinciannya):</t>
  </si>
  <si>
    <t>1.4.1.</t>
  </si>
  <si>
    <t>Biaya Kas</t>
  </si>
  <si>
    <t>1.4.2.</t>
  </si>
  <si>
    <r>
      <t xml:space="preserve">Biaya </t>
    </r>
    <r>
      <rPr>
        <b/>
        <i/>
        <sz val="11"/>
        <color theme="1"/>
        <rFont val="Bookman Old Style"/>
        <family val="1"/>
      </rPr>
      <t>Overhead</t>
    </r>
  </si>
  <si>
    <t>2.1.</t>
  </si>
  <si>
    <t>Biaya Tenaga Kerja</t>
  </si>
  <si>
    <t>2.2.</t>
  </si>
  <si>
    <t>Biaya Pendidikan dan Pelatihan</t>
  </si>
  <si>
    <t>2.3.</t>
  </si>
  <si>
    <t>Biaya Penelitian dan Pengembangan</t>
  </si>
  <si>
    <t>2.4.</t>
  </si>
  <si>
    <t>Biaya Sewa</t>
  </si>
  <si>
    <t>2.5.</t>
  </si>
  <si>
    <t>Biaya Promosi dan Pemasaran</t>
  </si>
  <si>
    <t>2.5.1.</t>
  </si>
  <si>
    <t>Cash Back</t>
  </si>
  <si>
    <t>2.5.2.</t>
  </si>
  <si>
    <t>Hadiah</t>
  </si>
  <si>
    <t>2.5.3.</t>
  </si>
  <si>
    <t>Iklan dan Promosi</t>
  </si>
  <si>
    <t>2.5.4.</t>
  </si>
  <si>
    <t>Sponsorship/Entertainment</t>
  </si>
  <si>
    <t>2.6.</t>
  </si>
  <si>
    <t>Biaya Pemeliharaan dan Perbaikan</t>
  </si>
  <si>
    <t>2.7</t>
  </si>
  <si>
    <t>Biaya Penyusutan Aset Tetap dan Inventaris</t>
  </si>
  <si>
    <t>2.8.</t>
  </si>
  <si>
    <t>2.8.1.</t>
  </si>
  <si>
    <t>Biaya Barang/Jasa dan Administrasi</t>
  </si>
  <si>
    <t>2.8.2.</t>
  </si>
  <si>
    <r>
      <t>Marjin Keuntungan (</t>
    </r>
    <r>
      <rPr>
        <b/>
        <i/>
        <sz val="11"/>
        <color theme="1"/>
        <rFont val="Bookman Old Style"/>
        <family val="1"/>
      </rPr>
      <t>Profit Margin</t>
    </r>
    <r>
      <rPr>
        <b/>
        <sz val="11"/>
        <color theme="1"/>
        <rFont val="Bookman Old Style"/>
        <family val="1"/>
      </rPr>
      <t>)</t>
    </r>
  </si>
  <si>
    <t>Estimasi Premi Risiko</t>
  </si>
  <si>
    <t>1.1.2.2</t>
  </si>
  <si>
    <t>1.1.2.3</t>
  </si>
  <si>
    <t>1.1.2.4</t>
  </si>
  <si>
    <t>1.1.2.5</t>
  </si>
  <si>
    <t>1.1.2.6</t>
  </si>
  <si>
    <r>
      <t xml:space="preserve">Komponen </t>
    </r>
    <r>
      <rPr>
        <b/>
        <vertAlign val="superscript"/>
        <sz val="11"/>
        <color theme="0"/>
        <rFont val="Bookman Old Style"/>
        <family val="1"/>
      </rPr>
      <t>1)</t>
    </r>
  </si>
  <si>
    <r>
      <t xml:space="preserve">Kredit Korporasi </t>
    </r>
    <r>
      <rPr>
        <b/>
        <vertAlign val="superscript"/>
        <sz val="11"/>
        <color theme="0"/>
        <rFont val="Bookman Old Style"/>
        <family val="1"/>
      </rPr>
      <t>2)</t>
    </r>
  </si>
  <si>
    <r>
      <t xml:space="preserve">Kredit 
Ritel </t>
    </r>
    <r>
      <rPr>
        <b/>
        <vertAlign val="superscript"/>
        <sz val="11"/>
        <color theme="0"/>
        <rFont val="Bookman Old Style"/>
        <family val="1"/>
      </rPr>
      <t>2)</t>
    </r>
  </si>
  <si>
    <r>
      <t xml:space="preserve">Kredit 
Mikro </t>
    </r>
    <r>
      <rPr>
        <b/>
        <vertAlign val="superscript"/>
        <sz val="11"/>
        <color theme="0"/>
        <rFont val="Bookman Old Style"/>
        <family val="1"/>
      </rPr>
      <t>3)</t>
    </r>
  </si>
  <si>
    <r>
      <t xml:space="preserve">Kredit Konsumsi </t>
    </r>
    <r>
      <rPr>
        <b/>
        <vertAlign val="superscript"/>
        <sz val="11"/>
        <color theme="0"/>
        <rFont val="Bookman Old Style"/>
        <family val="1"/>
      </rPr>
      <t>2)</t>
    </r>
  </si>
  <si>
    <r>
      <t xml:space="preserve">Non KPR </t>
    </r>
    <r>
      <rPr>
        <b/>
        <vertAlign val="superscript"/>
        <sz val="11"/>
        <color theme="0"/>
        <rFont val="Bookman Old Style"/>
        <family val="1"/>
      </rPr>
      <t>4)</t>
    </r>
  </si>
  <si>
    <t>Kode Komponen</t>
  </si>
  <si>
    <t>Include dalam File Teks?</t>
  </si>
  <si>
    <t>Penggunaan</t>
  </si>
  <si>
    <t>Flag Detail</t>
  </si>
  <si>
    <t>Tidak</t>
  </si>
  <si>
    <t>Single</t>
  </si>
  <si>
    <t>D01</t>
  </si>
  <si>
    <t>Ya</t>
  </si>
  <si>
    <t>010001000000000000</t>
  </si>
  <si>
    <t>010001010000000000</t>
  </si>
  <si>
    <t>010001010100000000</t>
  </si>
  <si>
    <t>010001010200000000</t>
  </si>
  <si>
    <t>010001010201000000</t>
  </si>
  <si>
    <t>010001010202000000</t>
  </si>
  <si>
    <t>010001010203000000</t>
  </si>
  <si>
    <t>010001010204000000</t>
  </si>
  <si>
    <t>010001010205000000</t>
  </si>
  <si>
    <t>010001010206000000</t>
  </si>
  <si>
    <t>010001010301000000</t>
  </si>
  <si>
    <t>010001010302000000</t>
  </si>
  <si>
    <t>010001020000000000</t>
  </si>
  <si>
    <t>010001010300000000</t>
  </si>
  <si>
    <t>010001030000000000</t>
  </si>
  <si>
    <t>010001030100000000</t>
  </si>
  <si>
    <t>010001030200000000</t>
  </si>
  <si>
    <t>010001040000000000</t>
  </si>
  <si>
    <t>010001040100000000</t>
  </si>
  <si>
    <t>010001040200000000</t>
  </si>
  <si>
    <t>010002000000000000</t>
  </si>
  <si>
    <t>010002010000000000</t>
  </si>
  <si>
    <t>010002020000000000</t>
  </si>
  <si>
    <t>010002030000000000</t>
  </si>
  <si>
    <t>010002040000000000</t>
  </si>
  <si>
    <t>010002050000000000</t>
  </si>
  <si>
    <t>010002050100000000</t>
  </si>
  <si>
    <t>010002050200000000</t>
  </si>
  <si>
    <t>010002050300000000</t>
  </si>
  <si>
    <t>010002050400000000</t>
  </si>
  <si>
    <t>010002060000000000</t>
  </si>
  <si>
    <t>010002070000000000</t>
  </si>
  <si>
    <t>010002080000000000</t>
  </si>
  <si>
    <t>010002080100000000</t>
  </si>
  <si>
    <t>010002080200000000</t>
  </si>
  <si>
    <t>010003000000000000</t>
  </si>
  <si>
    <t>010004000000000000</t>
  </si>
  <si>
    <t>010005000000000000</t>
  </si>
  <si>
    <t>010006000000000000</t>
  </si>
  <si>
    <t>Flag Header</t>
  </si>
  <si>
    <t>Kode Sektor</t>
  </si>
  <si>
    <t>Sandi LJK</t>
  </si>
  <si>
    <r>
      <t xml:space="preserve">Periode Data
</t>
    </r>
    <r>
      <rPr>
        <sz val="11"/>
        <color theme="1"/>
        <rFont val="Calibri"/>
        <family val="2"/>
        <scheme val="minor"/>
      </rPr>
      <t>Misal: YYYY-03-31</t>
    </r>
  </si>
  <si>
    <t>LAPORAN RASIO KEUANGAN TRIWULANAN</t>
  </si>
  <si>
    <t>Kode Form Laporan</t>
  </si>
  <si>
    <t>H01</t>
  </si>
  <si>
    <t>SBDK</t>
  </si>
  <si>
    <t>01</t>
  </si>
  <si>
    <t>010101</t>
  </si>
  <si>
    <t>2.5.5</t>
  </si>
  <si>
    <r>
      <t xml:space="preserve">Suku Bunga Kredit </t>
    </r>
    <r>
      <rPr>
        <b/>
        <strike/>
        <sz val="11"/>
        <color theme="1"/>
        <rFont val="Bookman Old Style"/>
        <family val="1"/>
      </rPr>
      <t xml:space="preserve">(1+2+3+4) </t>
    </r>
    <r>
      <rPr>
        <b/>
        <sz val="11"/>
        <color rgb="FFFF0000"/>
        <rFont val="Bookman Old Style"/>
        <family val="1"/>
      </rPr>
      <t>(SBDK + Estimasi Premi Risiko)</t>
    </r>
  </si>
  <si>
    <t>+</t>
  </si>
  <si>
    <t>010002050500000000</t>
  </si>
  <si>
    <r>
      <t xml:space="preserve">Biaya Dana </t>
    </r>
    <r>
      <rPr>
        <sz val="11"/>
        <color theme="1"/>
        <rFont val="Bookman Old Style"/>
        <family val="1"/>
      </rPr>
      <t xml:space="preserve"> </t>
    </r>
    <r>
      <rPr>
        <sz val="11"/>
        <color rgb="FFFF0000"/>
        <rFont val="Bookman Old Style"/>
        <family val="1"/>
      </rPr>
      <t>Liabilitas ke</t>
    </r>
    <r>
      <rPr>
        <sz val="11"/>
        <color theme="1"/>
        <rFont val="Bookman Old Style"/>
        <family val="1"/>
      </rPr>
      <t>pada Bank Lain</t>
    </r>
  </si>
  <si>
    <r>
      <t xml:space="preserve">Biaya Dana </t>
    </r>
    <r>
      <rPr>
        <sz val="11"/>
        <color theme="1"/>
        <rFont val="Bookman Old Style"/>
        <family val="1"/>
      </rPr>
      <t xml:space="preserve"> </t>
    </r>
    <r>
      <rPr>
        <sz val="11"/>
        <color rgb="FFFF0000"/>
        <rFont val="Bookman Old Style"/>
        <family val="1"/>
      </rPr>
      <t>Liabilitas ke</t>
    </r>
    <r>
      <rPr>
        <sz val="11"/>
        <color theme="1"/>
        <rFont val="Bookman Old Style"/>
        <family val="1"/>
      </rPr>
      <t>pada Bank Indonesia</t>
    </r>
  </si>
  <si>
    <r>
      <t xml:space="preserve">Biaya Dana </t>
    </r>
    <r>
      <rPr>
        <sz val="11"/>
        <color theme="1"/>
        <rFont val="Bookman Old Style"/>
        <family val="1"/>
      </rPr>
      <t xml:space="preserve"> </t>
    </r>
    <r>
      <rPr>
        <sz val="11"/>
        <color rgb="FFFF0000"/>
        <rFont val="Bookman Old Style"/>
        <family val="1"/>
      </rPr>
      <t>Liabilitas</t>
    </r>
    <r>
      <rPr>
        <sz val="11"/>
        <color theme="1"/>
        <rFont val="Bookman Old Style"/>
        <family val="1"/>
      </rPr>
      <t xml:space="preserve"> Antar Kantor</t>
    </r>
  </si>
  <si>
    <r>
      <t xml:space="preserve">Biaya Dana </t>
    </r>
    <r>
      <rPr>
        <sz val="11"/>
        <color theme="1"/>
        <rFont val="Bookman Old Style"/>
        <family val="1"/>
      </rPr>
      <t xml:space="preserve"> </t>
    </r>
    <r>
      <rPr>
        <sz val="11"/>
        <color rgb="FFFF0000"/>
        <rFont val="Bookman Old Style"/>
        <family val="1"/>
      </rPr>
      <t>Liabilitas Keuangan Permodalan</t>
    </r>
  </si>
  <si>
    <r>
      <t>Suku Bunga Dasar Kredit</t>
    </r>
    <r>
      <rPr>
        <b/>
        <i/>
        <sz val="11"/>
        <color rgb="FFFF0000"/>
        <rFont val="Bookman Old Style"/>
        <family val="1"/>
      </rPr>
      <t>SBDK)</t>
    </r>
    <r>
      <rPr>
        <b/>
        <sz val="11"/>
        <color theme="1"/>
        <rFont val="Bookman Old Style"/>
        <family val="1"/>
      </rPr>
      <t xml:space="preserve"> (1+2+3)</t>
    </r>
  </si>
  <si>
    <r>
      <t xml:space="preserve">Biaya </t>
    </r>
    <r>
      <rPr>
        <i/>
        <sz val="11"/>
        <color theme="1"/>
        <rFont val="Bookman Old Style"/>
        <family val="1"/>
      </rPr>
      <t>Overhead</t>
    </r>
    <r>
      <rPr>
        <sz val="11"/>
        <color theme="1"/>
        <rFont val="Bookman Old Style"/>
        <family val="1"/>
      </rPr>
      <t xml:space="preserve"> Lainnya</t>
    </r>
    <r>
      <rPr>
        <strike/>
        <sz val="11"/>
        <color theme="1"/>
        <rFont val="Bookman Old Style"/>
        <family val="1"/>
      </rPr>
      <t/>
    </r>
  </si>
  <si>
    <t>426</t>
  </si>
  <si>
    <t>2019-02-28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</si>
</sst>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8" x14ac:knownFonts="1">
    <font>
      <sz val="11"/>
      <color theme="1"/>
      <name val="Calibri"/>
      <family val="2"/>
      <scheme val="minor"/>
    </font>
    <font>
      <sz val="12"/>
      <color theme="1"/>
      <name val="Calibri"/>
      <family val="2"/>
      <scheme val="minor"/>
    </font>
    <font>
      <sz val="11"/>
      <color theme="1"/>
      <name val="Trebuchet MS"/>
      <family val="2"/>
    </font>
    <font>
      <u/>
      <sz val="11"/>
      <color theme="10"/>
      <name val="Calibri"/>
      <family val="2"/>
      <scheme val="minor"/>
    </font>
    <font>
      <u/>
      <sz val="11"/>
      <color theme="10"/>
      <name val="Trebuchet MS"/>
      <family val="2"/>
    </font>
    <font>
      <b/>
      <sz val="14"/>
      <color theme="1"/>
      <name val="Times New Roman"/>
      <family val="1"/>
    </font>
    <font>
      <sz val="10"/>
      <name val="Arial"/>
      <family val="2"/>
    </font>
    <font>
      <b/>
      <sz val="13"/>
      <name val="Times New Roman"/>
      <family val="1"/>
    </font>
    <font>
      <b/>
      <sz val="11"/>
      <color theme="1"/>
      <name val="Bookman Old Style"/>
      <family val="1"/>
    </font>
    <font>
      <sz val="11"/>
      <color theme="1"/>
      <name val="Bookman Old Style"/>
      <family val="1"/>
    </font>
    <font>
      <b/>
      <i/>
      <sz val="11"/>
      <color theme="1"/>
      <name val="Bookman Old Style"/>
      <family val="1"/>
    </font>
    <font>
      <i/>
      <sz val="11"/>
      <color theme="1"/>
      <name val="Bookman Old Style"/>
      <family val="1"/>
    </font>
    <font>
      <b/>
      <sz val="9"/>
      <color indexed="81"/>
      <name val="Tahoma"/>
      <family val="2"/>
    </font>
    <font>
      <sz val="9"/>
      <color indexed="81"/>
      <name val="Tahoma"/>
      <family val="2"/>
    </font>
    <font>
      <b/>
      <sz val="11"/>
      <color theme="0"/>
      <name val="Bookman Old Style"/>
      <family val="1"/>
    </font>
    <font>
      <b/>
      <vertAlign val="superscript"/>
      <sz val="11"/>
      <color theme="0"/>
      <name val="Bookman Old Style"/>
      <family val="1"/>
    </font>
    <font>
      <sz val="11"/>
      <color indexed="8"/>
      <name val="Bookman Old Style"/>
      <family val="1"/>
    </font>
    <font>
      <b/>
      <sz val="16"/>
      <color indexed="8"/>
      <name val="Bookman Old Style"/>
      <family val="1"/>
    </font>
    <font>
      <b/>
      <sz val="11"/>
      <color indexed="8"/>
      <name val="Bookman Old Style"/>
      <family val="1"/>
    </font>
    <font>
      <b/>
      <sz val="10"/>
      <color indexed="8"/>
      <name val="Bookman Old Style"/>
      <family val="1"/>
    </font>
    <font>
      <sz val="10"/>
      <color indexed="8"/>
      <name val="Bookman Old Style"/>
      <family val="1"/>
    </font>
    <font>
      <b/>
      <sz val="11"/>
      <color indexed="8"/>
      <name val="Calibri"/>
      <family val="2"/>
    </font>
    <font>
      <sz val="11"/>
      <color rgb="FFFF0000"/>
      <name val="Calibri"/>
      <family val="2"/>
      <scheme val="minor"/>
    </font>
    <font>
      <strike/>
      <sz val="11"/>
      <color theme="1"/>
      <name val="Bookman Old Style"/>
      <family val="1"/>
    </font>
    <font>
      <sz val="11"/>
      <color rgb="FFFF0000"/>
      <name val="Bookman Old Style"/>
      <family val="1"/>
    </font>
    <font>
      <b/>
      <strike/>
      <sz val="11"/>
      <color theme="1"/>
      <name val="Bookman Old Style"/>
      <family val="1"/>
    </font>
    <font>
      <b/>
      <i/>
      <sz val="11"/>
      <color rgb="FFFF0000"/>
      <name val="Bookman Old Style"/>
      <family val="1"/>
    </font>
    <font>
      <b/>
      <sz val="11"/>
      <color rgb="FFFF0000"/>
      <name val="Bookman Old Style"/>
      <family val="1"/>
    </font>
  </fonts>
  <fills count="8">
    <fill>
      <patternFill patternType="none"/>
    </fill>
    <fill>
      <patternFill patternType="gray125"/>
    </fill>
    <fill>
      <patternFill patternType="solid">
        <fgColor theme="4" tint="0.59999389629810485"/>
        <bgColor indexed="64"/>
      </patternFill>
    </fill>
    <fill>
      <patternFill patternType="solid">
        <fgColor rgb="FF9A0000"/>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3" fillId="0" borderId="0" applyNumberFormat="0" applyFill="0" applyBorder="0" applyAlignment="0" applyProtection="0"/>
    <xf numFmtId="0" fontId="6" fillId="0" borderId="0"/>
    <xf numFmtId="0" fontId="6" fillId="0" borderId="0"/>
  </cellStyleXfs>
  <cellXfs count="87">
    <xf numFmtId="0" fontId="0" fillId="0" borderId="0" xfId="0"/>
    <xf numFmtId="0" fontId="1" fillId="0" borderId="0" xfId="0" applyFont="1"/>
    <xf numFmtId="0" fontId="0" fillId="0" borderId="0" xfId="0" applyAlignment="1">
      <alignment horizontal="left"/>
    </xf>
    <xf numFmtId="0" fontId="2" fillId="0" borderId="4" xfId="0" applyFont="1" applyBorder="1" applyAlignment="1">
      <alignment horizontal="center"/>
    </xf>
    <xf numFmtId="0" fontId="2" fillId="0" borderId="5" xfId="0" applyFont="1" applyBorder="1" applyAlignment="1"/>
    <xf numFmtId="0" fontId="2" fillId="0" borderId="0" xfId="0" applyFont="1" applyBorder="1" applyAlignment="1">
      <alignment horizontal="center"/>
    </xf>
    <xf numFmtId="0" fontId="2" fillId="0" borderId="6" xfId="0" applyFont="1" applyBorder="1" applyAlignment="1">
      <alignment horizontal="left"/>
    </xf>
    <xf numFmtId="0" fontId="2" fillId="0" borderId="7" xfId="0" applyFont="1" applyBorder="1" applyAlignment="1"/>
    <xf numFmtId="0" fontId="4" fillId="0" borderId="7" xfId="1" applyFont="1" applyBorder="1" applyAlignment="1">
      <alignment wrapText="1"/>
    </xf>
    <xf numFmtId="0" fontId="2" fillId="0" borderId="5" xfId="0" applyFont="1" applyBorder="1" applyAlignment="1">
      <alignment vertical="top"/>
    </xf>
    <xf numFmtId="0" fontId="2" fillId="0" borderId="0" xfId="0" applyFont="1" applyBorder="1" applyAlignment="1">
      <alignment horizontal="center" vertical="top"/>
    </xf>
    <xf numFmtId="0" fontId="3" fillId="0" borderId="6" xfId="1" applyBorder="1" applyAlignment="1">
      <alignment horizontal="left" vertical="top"/>
    </xf>
    <xf numFmtId="0" fontId="2" fillId="0" borderId="7" xfId="0" applyFont="1" applyBorder="1" applyAlignment="1">
      <alignment vertical="top" wrapText="1"/>
    </xf>
    <xf numFmtId="0" fontId="4" fillId="0" borderId="7" xfId="1" applyFont="1" applyBorder="1" applyAlignment="1">
      <alignment vertical="top" wrapText="1"/>
    </xf>
    <xf numFmtId="0" fontId="3" fillId="0" borderId="0" xfId="1" applyAlignment="1">
      <alignment vertical="top" wrapText="1"/>
    </xf>
    <xf numFmtId="0" fontId="0" fillId="0" borderId="0" xfId="0" applyAlignment="1">
      <alignment horizontal="center"/>
    </xf>
    <xf numFmtId="0" fontId="8" fillId="0" borderId="4" xfId="0" applyFont="1" applyBorder="1" applyAlignment="1">
      <alignment horizontal="center"/>
    </xf>
    <xf numFmtId="0" fontId="9" fillId="0" borderId="4" xfId="0" applyFont="1" applyBorder="1" applyAlignment="1">
      <alignment horizontal="center"/>
    </xf>
    <xf numFmtId="0" fontId="9" fillId="0" borderId="4" xfId="0" applyFont="1" applyBorder="1"/>
    <xf numFmtId="0" fontId="9" fillId="0" borderId="4" xfId="0" applyFont="1" applyFill="1" applyBorder="1"/>
    <xf numFmtId="0" fontId="11" fillId="0" borderId="4" xfId="0" applyFont="1" applyBorder="1"/>
    <xf numFmtId="0" fontId="9" fillId="0" borderId="4" xfId="0" applyFont="1" applyFill="1" applyBorder="1" applyAlignment="1">
      <alignment horizontal="center"/>
    </xf>
    <xf numFmtId="0" fontId="0" fillId="0" borderId="0" xfId="0" applyFill="1"/>
    <xf numFmtId="0" fontId="9" fillId="0" borderId="2" xfId="0" applyFont="1" applyBorder="1"/>
    <xf numFmtId="0" fontId="8" fillId="0" borderId="2" xfId="0" applyFont="1" applyBorder="1"/>
    <xf numFmtId="0" fontId="9" fillId="0" borderId="3" xfId="0" applyFont="1" applyBorder="1"/>
    <xf numFmtId="0" fontId="8" fillId="0" borderId="3" xfId="0" applyFont="1" applyBorder="1"/>
    <xf numFmtId="0" fontId="9" fillId="0" borderId="3" xfId="0" applyFont="1" applyFill="1" applyBorder="1"/>
    <xf numFmtId="2" fontId="0" fillId="0" borderId="0" xfId="0" applyNumberFormat="1" applyAlignment="1">
      <alignment vertical="top" wrapText="1"/>
    </xf>
    <xf numFmtId="2" fontId="7" fillId="0" borderId="0" xfId="2" applyNumberFormat="1" applyFont="1" applyBorder="1" applyAlignment="1">
      <alignment horizontal="right" vertical="center"/>
    </xf>
    <xf numFmtId="2" fontId="14" fillId="3" borderId="4" xfId="0" applyNumberFormat="1" applyFont="1" applyFill="1" applyBorder="1" applyAlignment="1">
      <alignment horizontal="center" vertical="center" wrapText="1"/>
    </xf>
    <xf numFmtId="0" fontId="16" fillId="4" borderId="0" xfId="0" applyFont="1" applyFill="1" applyBorder="1" applyAlignment="1">
      <alignment horizontal="left" vertical="top"/>
    </xf>
    <xf numFmtId="0" fontId="16" fillId="4" borderId="0" xfId="0" applyFont="1" applyFill="1" applyBorder="1"/>
    <xf numFmtId="0" fontId="16" fillId="4" borderId="0" xfId="3" applyFont="1" applyFill="1" applyBorder="1" applyAlignment="1">
      <alignment horizontal="center" vertical="center"/>
    </xf>
    <xf numFmtId="0" fontId="17" fillId="4" borderId="0" xfId="0" applyFont="1" applyFill="1" applyBorder="1" applyAlignment="1">
      <alignment horizontal="centerContinuous" vertical="top"/>
    </xf>
    <xf numFmtId="0" fontId="18" fillId="4" borderId="0" xfId="0" applyFont="1" applyFill="1" applyBorder="1" applyAlignment="1">
      <alignment horizontal="left" vertical="center" wrapText="1"/>
    </xf>
    <xf numFmtId="0" fontId="18" fillId="4" borderId="0" xfId="3" applyFont="1" applyFill="1" applyBorder="1" applyAlignment="1">
      <alignment horizontal="centerContinuous" vertical="center" wrapText="1"/>
    </xf>
    <xf numFmtId="0" fontId="18" fillId="4" borderId="0" xfId="3" applyFont="1" applyFill="1" applyBorder="1" applyAlignment="1">
      <alignment horizontal="centerContinuous" vertical="center"/>
    </xf>
    <xf numFmtId="0" fontId="19" fillId="5" borderId="7" xfId="0" applyFont="1" applyFill="1" applyBorder="1" applyAlignment="1">
      <alignment horizontal="left" vertical="center" wrapText="1"/>
    </xf>
    <xf numFmtId="0" fontId="19" fillId="5" borderId="12" xfId="3" applyFont="1" applyFill="1" applyBorder="1" applyAlignment="1">
      <alignment horizontal="centerContinuous" vertical="center" wrapText="1"/>
    </xf>
    <xf numFmtId="0" fontId="19" fillId="5" borderId="12" xfId="3" applyFont="1" applyFill="1" applyBorder="1" applyAlignment="1">
      <alignment horizontal="centerContinuous" vertical="center"/>
    </xf>
    <xf numFmtId="0" fontId="20" fillId="5" borderId="4" xfId="0" applyFont="1" applyFill="1" applyBorder="1" applyAlignment="1">
      <alignment horizontal="left" vertical="top"/>
    </xf>
    <xf numFmtId="0" fontId="20" fillId="0" borderId="4" xfId="3" applyFont="1" applyBorder="1" applyAlignment="1">
      <alignment horizontal="center" vertical="center"/>
    </xf>
    <xf numFmtId="0" fontId="16" fillId="4" borderId="0" xfId="0" applyFont="1" applyFill="1" applyAlignment="1">
      <alignment horizontal="left" vertical="top"/>
    </xf>
    <xf numFmtId="0" fontId="16" fillId="4" borderId="0" xfId="0" applyFont="1" applyFill="1"/>
    <xf numFmtId="0" fontId="16" fillId="4" borderId="0" xfId="3" applyFont="1" applyFill="1" applyAlignment="1">
      <alignment horizontal="center" vertical="center"/>
    </xf>
    <xf numFmtId="0" fontId="0" fillId="0" borderId="4" xfId="0" quotePrefix="1" applyBorder="1"/>
    <xf numFmtId="0" fontId="21" fillId="5" borderId="4" xfId="0" applyFont="1" applyFill="1" applyBorder="1" applyAlignment="1">
      <alignment horizontal="center" vertical="top"/>
    </xf>
    <xf numFmtId="0" fontId="21" fillId="5" borderId="4" xfId="0" applyFont="1" applyFill="1" applyBorder="1" applyAlignment="1">
      <alignment horizontal="center" vertical="top" wrapText="1"/>
    </xf>
    <xf numFmtId="0" fontId="0" fillId="4" borderId="0" xfId="0" applyFill="1"/>
    <xf numFmtId="0" fontId="0" fillId="5" borderId="0" xfId="0" applyFill="1"/>
    <xf numFmtId="0" fontId="0" fillId="5" borderId="4" xfId="0" applyFill="1" applyBorder="1" applyAlignment="1">
      <alignment vertical="top"/>
    </xf>
    <xf numFmtId="49" fontId="0" fillId="5" borderId="4" xfId="0" quotePrefix="1" applyNumberFormat="1" applyFill="1" applyBorder="1" applyAlignment="1">
      <alignment vertical="top"/>
    </xf>
    <xf numFmtId="49" fontId="0" fillId="0" borderId="4" xfId="0" applyNumberFormat="1" applyBorder="1" applyAlignment="1">
      <alignment vertical="top"/>
    </xf>
    <xf numFmtId="164" fontId="0" fillId="0" borderId="4" xfId="0" quotePrefix="1" applyNumberFormat="1" applyBorder="1" applyAlignment="1">
      <alignment horizontal="center" vertical="top"/>
    </xf>
    <xf numFmtId="0" fontId="0" fillId="6" borderId="4" xfId="0" applyFill="1" applyBorder="1" applyAlignment="1">
      <alignment vertical="top"/>
    </xf>
    <xf numFmtId="0" fontId="0" fillId="6" borderId="4" xfId="0" quotePrefix="1" applyFill="1" applyBorder="1" applyAlignment="1">
      <alignment horizontal="right" vertical="top" wrapText="1"/>
    </xf>
    <xf numFmtId="0" fontId="9" fillId="0" borderId="3" xfId="0" applyFont="1" applyBorder="1" applyAlignment="1">
      <alignment horizontal="left"/>
    </xf>
    <xf numFmtId="0" fontId="24" fillId="0" borderId="1" xfId="0" applyFont="1" applyBorder="1" applyAlignment="1">
      <alignment horizontal="left"/>
    </xf>
    <xf numFmtId="0" fontId="0" fillId="7" borderId="4" xfId="0" quotePrefix="1" applyFill="1" applyBorder="1" applyAlignment="1">
      <alignment horizontal="center" vertical="center"/>
    </xf>
    <xf numFmtId="2" fontId="8" fillId="2" borderId="4" xfId="0" applyNumberFormat="1" applyFont="1" applyFill="1" applyBorder="1" applyAlignment="1">
      <alignment horizontal="center" vertical="top" wrapText="1"/>
    </xf>
    <xf numFmtId="2" fontId="9" fillId="0" borderId="4" xfId="0" applyNumberFormat="1" applyFont="1" applyBorder="1" applyAlignment="1">
      <alignment horizontal="center" vertical="top" wrapText="1"/>
    </xf>
    <xf numFmtId="0" fontId="22" fillId="0" borderId="4" xfId="0" quotePrefix="1" applyFont="1" applyBorder="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4" fillId="0" borderId="1" xfId="0" applyFont="1" applyBorder="1" applyAlignment="1">
      <alignment horizontal="left"/>
    </xf>
    <xf numFmtId="0" fontId="9" fillId="0" borderId="3" xfId="0" applyFont="1" applyBorder="1" applyAlignment="1">
      <alignment horizontal="left"/>
    </xf>
    <xf numFmtId="0" fontId="9" fillId="0" borderId="1" xfId="0" applyFont="1" applyBorder="1" applyAlignment="1">
      <alignment horizontal="left"/>
    </xf>
    <xf numFmtId="0" fontId="8" fillId="0" borderId="2" xfId="0" applyFont="1" applyBorder="1" applyAlignment="1">
      <alignment horizontal="left"/>
    </xf>
    <xf numFmtId="0" fontId="8" fillId="0" borderId="3" xfId="0" applyFont="1" applyBorder="1" applyAlignment="1">
      <alignment horizontal="left"/>
    </xf>
    <xf numFmtId="0" fontId="14" fillId="3" borderId="11"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9" fillId="0" borderId="2" xfId="0" applyFont="1" applyBorder="1" applyAlignment="1">
      <alignment horizontal="left"/>
    </xf>
    <xf numFmtId="0" fontId="5" fillId="0" borderId="0" xfId="0" applyFont="1" applyAlignment="1">
      <alignment horizontal="center"/>
    </xf>
    <xf numFmtId="2" fontId="14" fillId="3" borderId="1" xfId="0" applyNumberFormat="1" applyFont="1" applyFill="1" applyBorder="1" applyAlignment="1">
      <alignment horizontal="center" vertical="center" wrapText="1"/>
    </xf>
    <xf numFmtId="2" fontId="14" fillId="3" borderId="2" xfId="0" applyNumberFormat="1" applyFont="1" applyFill="1" applyBorder="1" applyAlignment="1">
      <alignment horizontal="center" vertical="center" wrapText="1"/>
    </xf>
    <xf numFmtId="2" fontId="14" fillId="3" borderId="3" xfId="0" applyNumberFormat="1" applyFont="1" applyFill="1" applyBorder="1" applyAlignment="1">
      <alignment horizontal="center" vertical="center" wrapText="1"/>
    </xf>
    <xf numFmtId="2" fontId="14" fillId="3" borderId="11" xfId="0" applyNumberFormat="1" applyFont="1" applyFill="1" applyBorder="1" applyAlignment="1">
      <alignment horizontal="center" vertical="center" wrapText="1"/>
    </xf>
    <xf numFmtId="2" fontId="14" fillId="3" borderId="12" xfId="0" applyNumberFormat="1"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cellXfs>
  <cellStyles count="4">
    <cellStyle name="Hyperlink" xfId="1" builtinId="8"/>
    <cellStyle name="Normal" xfId="0" builtinId="0"/>
    <cellStyle name="Normal 2" xfId="3"/>
    <cellStyle name="Normal 3 2" xfId="2"/>
  </cellStyles>
  <dxfs count="1">
    <dxf>
      <font>
        <color rgb="FF9C0006"/>
      </font>
      <fill>
        <patternFill>
          <bgColor rgb="FFFFC7CE"/>
        </patternFill>
      </fill>
    </dxf>
  </dxfs>
  <tableStyles count="0" defaultTableStyle="TableStyleMedium2" defaultPivotStyle="PivotStyleLight16"/>
  <colors>
    <mruColors>
      <color rgb="FF9A0000"/>
      <color rgb="FFCC0000"/>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0.240.18\Share%20UAT\KPMM_ATMR%20Syariah\Template_KPMM_ATMR_Syariah_KPSK%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Form-1.b"/>
      <sheetName val="KPSK-1B"/>
      <sheetName val="Form-2.d"/>
      <sheetName val="KPSK-2D"/>
      <sheetName val="Form-2.e"/>
      <sheetName val="KPSK-2E"/>
      <sheetName val="Form-2.f"/>
      <sheetName val="KPSK-2F"/>
      <sheetName val="Form-2.h"/>
      <sheetName val="KPSK-2H"/>
      <sheetName val="Form-3.e"/>
      <sheetName val="KPSK-3E"/>
      <sheetName val="Form-3.f"/>
      <sheetName val="KPSK-3F"/>
      <sheetName val="Form-3.g"/>
      <sheetName val="KPSK-3G"/>
      <sheetName val="Form-3.h"/>
      <sheetName val="KPSK-3H"/>
      <sheetName val="Form-3.i"/>
      <sheetName val="KPSK-3I"/>
      <sheetName val="Form-3.j"/>
      <sheetName val="KPSK-3J"/>
      <sheetName val="Form-3.k"/>
      <sheetName val="KPSK-3K"/>
      <sheetName val="Form-3.m"/>
      <sheetName val="KPSK-3M"/>
      <sheetName val="Form-4.b"/>
      <sheetName val="KPSK-4B"/>
      <sheetName val="Referens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
          <cell r="G2" t="str">
            <v>000000 - Tidak lapor seluruh Formulir terkait ATMR Risiko Pasar</v>
          </cell>
        </row>
        <row r="3">
          <cell r="G3" t="str">
            <v>100011 - Lapor Formulir 3E, Formulir 3F, Formulir 3H dan Formulir 3M</v>
          </cell>
        </row>
        <row r="4">
          <cell r="G4" t="str">
            <v>010011 - Lapor Formulir 3G, Formulir 3H dan Formulir 3M</v>
          </cell>
        </row>
        <row r="5">
          <cell r="G5" t="str">
            <v>110011 - Lapor Formulir 3E, Formulir 3F, Formulir 3G, Formulir 3H dan Formulir 3M</v>
          </cell>
        </row>
        <row r="6">
          <cell r="G6" t="str">
            <v>101011 - Lapor Formulir 3E, Formulir 3F, Formulir 3I, Formulir 3H dan Formulir 3M</v>
          </cell>
        </row>
        <row r="7">
          <cell r="G7" t="str">
            <v>011011 - Lapor Formulir 3G, Formulir 3I, Formulir 3H dan Formulir 3M</v>
          </cell>
        </row>
        <row r="8">
          <cell r="G8" t="str">
            <v>111011 - Lapor Formulir 3E, Formulir 3F, Formulir 3G, Formulir 3I, Formulir 3H dan Formulir 3M</v>
          </cell>
        </row>
        <row r="9">
          <cell r="G9" t="str">
            <v>100111 - Lapor Formulir 3E, Formulir 3F, Formulir 3J, Formulir 3K, Formulir 3H dan Formulir 3M</v>
          </cell>
        </row>
        <row r="10">
          <cell r="G10" t="str">
            <v>010111 - Lapor Formulir 3G, Formulir 3J, Formulir 3K, Formulir 3L dan Formulir 3C</v>
          </cell>
        </row>
        <row r="11">
          <cell r="G11" t="str">
            <v>110111 - Lapor Formulir 3E, Formulir 3F, Formulir 3G, Formulir 3J, Formulir 3K, Formulir 3H dan Formulir 3M</v>
          </cell>
        </row>
        <row r="12">
          <cell r="G12" t="str">
            <v>101111 - Lapor Formulir 3E, Formulir 3F, Formulir 3I, Formulir 3J, Formulir 3K, Formulir 3H dan Formulir 3M</v>
          </cell>
        </row>
        <row r="13">
          <cell r="G13" t="str">
            <v>011111 - Lapor Formulir 3G, Formulir 3I, Formulir 3J, Formulir 3K,  Formulir 3H, dan Formulir 3M</v>
          </cell>
        </row>
        <row r="14">
          <cell r="G14" t="str">
            <v>111111 - Lapor Formulir 3E, Formulir 3F, Formulir 3G, Formulir 3I, Formulir 3J, Formulir 3K,  Formulir 3M dan Formulir 3H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C5" sqref="C5"/>
    </sheetView>
  </sheetViews>
  <sheetFormatPr defaultRowHeight="15" x14ac:dyDescent="0.25"/>
  <cols>
    <col min="3" max="3" width="38.85546875" style="2" customWidth="1"/>
    <col min="4" max="4" width="11.140625" bestFit="1" customWidth="1"/>
  </cols>
  <sheetData>
    <row r="1" spans="1:4" ht="15.75" x14ac:dyDescent="0.25">
      <c r="A1" s="1" t="s">
        <v>2</v>
      </c>
    </row>
    <row r="2" spans="1:4" ht="16.5" x14ac:dyDescent="0.3">
      <c r="A2" s="63" t="s">
        <v>0</v>
      </c>
      <c r="B2" s="64"/>
      <c r="C2" s="65"/>
      <c r="D2" s="3" t="s">
        <v>1</v>
      </c>
    </row>
    <row r="3" spans="1:4" ht="16.5" x14ac:dyDescent="0.3">
      <c r="A3" s="4" t="s">
        <v>3</v>
      </c>
      <c r="B3" s="5"/>
      <c r="C3" s="6"/>
      <c r="D3" s="7"/>
    </row>
    <row r="4" spans="1:4" ht="16.5" x14ac:dyDescent="0.3">
      <c r="A4" s="4"/>
      <c r="B4" s="5"/>
      <c r="C4" s="6" t="s">
        <v>4</v>
      </c>
      <c r="D4" s="8"/>
    </row>
    <row r="5" spans="1:4" ht="16.5" x14ac:dyDescent="0.25">
      <c r="A5" s="9"/>
      <c r="B5" s="10">
        <v>1</v>
      </c>
      <c r="C5" s="11" t="s">
        <v>5</v>
      </c>
      <c r="D5" s="12"/>
    </row>
    <row r="6" spans="1:4" ht="16.5" x14ac:dyDescent="0.25">
      <c r="A6" s="9"/>
      <c r="B6" s="10"/>
      <c r="C6" s="11"/>
      <c r="D6" s="12"/>
    </row>
    <row r="7" spans="1:4" ht="16.5" x14ac:dyDescent="0.25">
      <c r="A7" s="9"/>
      <c r="B7" s="10"/>
      <c r="C7" s="11"/>
      <c r="D7" s="12"/>
    </row>
    <row r="8" spans="1:4" ht="16.5" x14ac:dyDescent="0.25">
      <c r="A8" s="9"/>
      <c r="B8" s="10"/>
      <c r="C8" s="11"/>
      <c r="D8" s="13"/>
    </row>
    <row r="9" spans="1:4" ht="16.5" x14ac:dyDescent="0.25">
      <c r="A9" s="9"/>
      <c r="B9" s="10"/>
      <c r="C9" s="11"/>
      <c r="D9" s="12"/>
    </row>
    <row r="10" spans="1:4" ht="16.5" x14ac:dyDescent="0.25">
      <c r="A10" s="9"/>
      <c r="B10" s="10"/>
      <c r="C10" s="11"/>
      <c r="D10" s="12"/>
    </row>
    <row r="11" spans="1:4" ht="16.5" x14ac:dyDescent="0.25">
      <c r="A11" s="9"/>
      <c r="B11" s="10"/>
      <c r="C11" s="11"/>
      <c r="D11" s="12"/>
    </row>
    <row r="12" spans="1:4" ht="16.5" x14ac:dyDescent="0.25">
      <c r="A12" s="9"/>
      <c r="B12" s="10"/>
      <c r="C12" s="11"/>
      <c r="D12" s="12"/>
    </row>
    <row r="13" spans="1:4" ht="16.5" x14ac:dyDescent="0.25">
      <c r="A13" s="9"/>
      <c r="B13" s="10"/>
      <c r="C13" s="11"/>
      <c r="D13" s="12"/>
    </row>
    <row r="14" spans="1:4" ht="16.5" x14ac:dyDescent="0.25">
      <c r="A14" s="9"/>
      <c r="B14" s="10"/>
      <c r="C14" s="11"/>
      <c r="D14" s="12"/>
    </row>
    <row r="15" spans="1:4" ht="16.5" x14ac:dyDescent="0.25">
      <c r="A15" s="9"/>
      <c r="B15" s="10"/>
      <c r="C15" s="11"/>
      <c r="D15" s="12"/>
    </row>
    <row r="16" spans="1:4" ht="16.5" x14ac:dyDescent="0.25">
      <c r="A16" s="9"/>
      <c r="B16" s="10"/>
      <c r="C16" s="11"/>
      <c r="D16" s="12"/>
    </row>
    <row r="17" spans="1:4" ht="16.5" x14ac:dyDescent="0.25">
      <c r="A17" s="9"/>
      <c r="B17" s="10"/>
      <c r="C17" s="11"/>
      <c r="D17" s="12"/>
    </row>
    <row r="18" spans="1:4" ht="16.5" x14ac:dyDescent="0.25">
      <c r="A18" s="9"/>
      <c r="B18" s="10"/>
      <c r="C18" s="11"/>
      <c r="D18" s="12"/>
    </row>
    <row r="19" spans="1:4" ht="16.5" x14ac:dyDescent="0.25">
      <c r="A19" s="9"/>
      <c r="B19" s="10"/>
      <c r="C19" s="11"/>
      <c r="D19" s="12"/>
    </row>
  </sheetData>
  <mergeCells count="1">
    <mergeCell ref="A2:C2"/>
  </mergeCells>
  <hyperlinks>
    <hyperlink ref="C5" location="'01'!A1" display="LAPORAN SUKU BUNGA DASAR KREDIT"/>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A0000"/>
  </sheetPr>
  <dimension ref="A1:Y2"/>
  <sheetViews>
    <sheetView tabSelected="1" workbookViewId="0">
      <selection activeCell="D3" sqref="D3"/>
    </sheetView>
  </sheetViews>
  <sheetFormatPr defaultRowHeight="15" x14ac:dyDescent="0.25"/>
  <cols>
    <col min="1" max="1" width="12.42578125" customWidth="1"/>
    <col min="2" max="2" width="15.140625" customWidth="1"/>
    <col min="3" max="3" width="13.5703125" customWidth="1"/>
    <col min="4" max="4" width="12.42578125" bestFit="1" customWidth="1"/>
    <col min="5" max="6" width="8" bestFit="1" customWidth="1"/>
  </cols>
  <sheetData>
    <row r="1" spans="1:25" s="50" customFormat="1" ht="105" x14ac:dyDescent="0.25">
      <c r="A1" s="47" t="s">
        <v>128</v>
      </c>
      <c r="B1" s="47" t="s">
        <v>129</v>
      </c>
      <c r="C1" s="47" t="s">
        <v>130</v>
      </c>
      <c r="D1" s="48" t="s">
        <v>131</v>
      </c>
      <c r="E1" s="48" t="s">
        <v>132</v>
      </c>
      <c r="F1" s="48" t="s">
        <v>133</v>
      </c>
      <c r="G1" s="49"/>
      <c r="H1" s="49"/>
      <c r="I1" s="49"/>
      <c r="J1" s="49"/>
      <c r="K1" s="49"/>
      <c r="L1" s="49"/>
      <c r="M1" s="49"/>
      <c r="N1" s="49"/>
      <c r="O1" s="49"/>
      <c r="P1" s="49"/>
      <c r="Q1" s="49"/>
      <c r="R1" s="49"/>
      <c r="S1" s="49"/>
      <c r="T1" s="49"/>
      <c r="U1" s="49"/>
      <c r="V1" s="49"/>
      <c r="W1" s="49"/>
      <c r="X1" s="49"/>
      <c r="Y1" s="49"/>
    </row>
    <row r="2" spans="1:25" s="50" customFormat="1" x14ac:dyDescent="0.25">
      <c r="A2" s="51" t="s">
        <v>134</v>
      </c>
      <c r="B2" s="52" t="s">
        <v>137</v>
      </c>
      <c r="C2" s="53" t="s">
        <v>148</v>
      </c>
      <c r="D2" s="54" t="s">
        <v>149</v>
      </c>
      <c r="E2" s="55" t="s">
        <v>135</v>
      </c>
      <c r="F2" s="56" t="s">
        <v>136</v>
      </c>
      <c r="G2" s="49"/>
      <c r="H2" s="49"/>
      <c r="I2" s="49"/>
      <c r="J2" s="49"/>
      <c r="K2" s="49"/>
      <c r="L2" s="49"/>
      <c r="M2" s="49"/>
      <c r="N2" s="49"/>
      <c r="O2" s="49"/>
      <c r="P2" s="49"/>
      <c r="Q2" s="49"/>
      <c r="R2" s="49"/>
      <c r="S2" s="49"/>
      <c r="T2" s="49"/>
      <c r="U2" s="49"/>
      <c r="V2" s="49"/>
      <c r="W2" s="49"/>
      <c r="X2" s="49"/>
      <c r="Y2" s="49"/>
    </row>
  </sheetData>
  <dataValidations count="1">
    <dataValidation type="list" allowBlank="1" showInputMessage="1" showErrorMessage="1" sqref="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ormula1>OPSILAPOR2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9"/>
  <sheetViews>
    <sheetView topLeftCell="F1" zoomScale="106" zoomScaleNormal="106" workbookViewId="0">
      <selection activeCell="F10" sqref="F10"/>
    </sheetView>
  </sheetViews>
  <sheetFormatPr defaultRowHeight="15" x14ac:dyDescent="0.25"/>
  <cols>
    <col min="1" max="1" width="30.140625" style="43" customWidth="1"/>
    <col min="2" max="2" width="16.42578125" style="44" customWidth="1"/>
    <col min="3" max="3" width="13.42578125" style="45" customWidth="1"/>
    <col min="4" max="4" width="23.85546875" bestFit="1" customWidth="1"/>
    <col min="5" max="5" width="6.85546875" style="15" customWidth="1"/>
    <col min="6" max="6" width="4.85546875" customWidth="1"/>
    <col min="7" max="7" width="6.42578125" customWidth="1"/>
    <col min="8" max="8" width="8.85546875" customWidth="1"/>
    <col min="9" max="9" width="19.85546875" customWidth="1"/>
    <col min="10" max="10" width="72.140625" style="28" bestFit="1" customWidth="1"/>
    <col min="11" max="14" width="14.140625" style="28" customWidth="1"/>
  </cols>
  <sheetData>
    <row r="1" spans="1:15" ht="18.75" x14ac:dyDescent="0.3">
      <c r="A1" s="31"/>
      <c r="B1" s="32"/>
      <c r="C1" s="33"/>
      <c r="E1" s="75" t="s">
        <v>5</v>
      </c>
      <c r="F1" s="75"/>
      <c r="G1" s="75"/>
      <c r="H1" s="75"/>
      <c r="I1" s="75"/>
      <c r="J1" s="75"/>
      <c r="K1" s="75"/>
      <c r="L1" s="75"/>
      <c r="M1" s="75"/>
      <c r="N1" s="75"/>
    </row>
    <row r="2" spans="1:15" x14ac:dyDescent="0.25">
      <c r="A2" s="31"/>
      <c r="B2" s="32"/>
      <c r="C2" s="33"/>
      <c r="E2" s="14" t="s">
        <v>6</v>
      </c>
    </row>
    <row r="3" spans="1:15" x14ac:dyDescent="0.25">
      <c r="A3" s="31"/>
      <c r="B3" s="32"/>
      <c r="C3" s="33"/>
    </row>
    <row r="4" spans="1:15" ht="20.25" x14ac:dyDescent="0.25">
      <c r="A4" s="34"/>
      <c r="B4" s="34"/>
      <c r="C4" s="34"/>
    </row>
    <row r="5" spans="1:15" ht="16.5" x14ac:dyDescent="0.25">
      <c r="A5" s="35"/>
      <c r="B5" s="36"/>
      <c r="C5" s="37"/>
      <c r="N5" s="29" t="s">
        <v>7</v>
      </c>
    </row>
    <row r="6" spans="1:15" ht="15.75" customHeight="1" x14ac:dyDescent="0.25">
      <c r="A6" s="38" t="s">
        <v>82</v>
      </c>
      <c r="B6" s="39" t="s">
        <v>83</v>
      </c>
      <c r="C6" s="40" t="s">
        <v>84</v>
      </c>
      <c r="D6" s="71" t="s">
        <v>81</v>
      </c>
      <c r="E6" s="71" t="s">
        <v>8</v>
      </c>
      <c r="F6" s="81" t="s">
        <v>75</v>
      </c>
      <c r="G6" s="82"/>
      <c r="H6" s="82"/>
      <c r="I6" s="82"/>
      <c r="J6" s="83"/>
      <c r="K6" s="76" t="s">
        <v>9</v>
      </c>
      <c r="L6" s="77"/>
      <c r="M6" s="77"/>
      <c r="N6" s="77"/>
      <c r="O6" s="78"/>
    </row>
    <row r="7" spans="1:15" ht="14.45" customHeight="1" x14ac:dyDescent="0.25">
      <c r="A7" s="41" t="s">
        <v>85</v>
      </c>
      <c r="B7" s="41" t="s">
        <v>86</v>
      </c>
      <c r="C7" s="42" t="s">
        <v>87</v>
      </c>
      <c r="D7" s="72"/>
      <c r="E7" s="72"/>
      <c r="F7" s="81"/>
      <c r="G7" s="82"/>
      <c r="H7" s="82"/>
      <c r="I7" s="82"/>
      <c r="J7" s="83"/>
      <c r="K7" s="76" t="s">
        <v>10</v>
      </c>
      <c r="L7" s="77"/>
      <c r="M7" s="77"/>
      <c r="N7" s="77"/>
      <c r="O7" s="78"/>
    </row>
    <row r="8" spans="1:15" ht="14.45" customHeight="1" x14ac:dyDescent="0.25">
      <c r="A8" s="41" t="s">
        <v>85</v>
      </c>
      <c r="B8" s="41" t="s">
        <v>86</v>
      </c>
      <c r="C8" s="42" t="s">
        <v>87</v>
      </c>
      <c r="D8" s="72"/>
      <c r="E8" s="72"/>
      <c r="F8" s="81"/>
      <c r="G8" s="82"/>
      <c r="H8" s="82"/>
      <c r="I8" s="82"/>
      <c r="J8" s="83"/>
      <c r="K8" s="79" t="s">
        <v>76</v>
      </c>
      <c r="L8" s="79" t="s">
        <v>77</v>
      </c>
      <c r="M8" s="79" t="s">
        <v>78</v>
      </c>
      <c r="N8" s="76" t="s">
        <v>79</v>
      </c>
      <c r="O8" s="78"/>
    </row>
    <row r="9" spans="1:15" ht="15.6" customHeight="1" x14ac:dyDescent="0.25">
      <c r="A9" s="41" t="s">
        <v>85</v>
      </c>
      <c r="B9" s="41" t="s">
        <v>86</v>
      </c>
      <c r="C9" s="42" t="s">
        <v>87</v>
      </c>
      <c r="D9" s="73"/>
      <c r="E9" s="73"/>
      <c r="F9" s="84"/>
      <c r="G9" s="85"/>
      <c r="H9" s="85"/>
      <c r="I9" s="85"/>
      <c r="J9" s="86"/>
      <c r="K9" s="80"/>
      <c r="L9" s="80"/>
      <c r="M9" s="80"/>
      <c r="N9" s="30" t="s">
        <v>11</v>
      </c>
      <c r="O9" s="30" t="s">
        <v>80</v>
      </c>
    </row>
    <row r="10" spans="1:15" x14ac:dyDescent="0.25">
      <c r="A10" s="41" t="s">
        <v>88</v>
      </c>
      <c r="B10" s="41" t="s">
        <v>86</v>
      </c>
      <c r="C10" s="42" t="s">
        <v>87</v>
      </c>
      <c r="D10" s="46" t="s">
        <v>89</v>
      </c>
      <c r="E10" s="59" t="s">
        <v>140</v>
      </c>
      <c r="F10" s="16">
        <v>1</v>
      </c>
      <c r="G10" s="69" t="s">
        <v>12</v>
      </c>
      <c r="H10" s="69"/>
      <c r="I10" s="69"/>
      <c r="J10" s="70"/>
      <c r="K10" s="60">
        <f>K11+K23+K24+K27</f>
        <v>6.0299999999999994</v>
      </c>
      <c r="L10" s="60">
        <f t="shared" ref="L10:O10" si="0">L11+L23+L24+L27</f>
        <v>6.0299999999999994</v>
      </c>
      <c r="M10" s="60">
        <f t="shared" si="0"/>
        <v>0</v>
      </c>
      <c r="N10" s="60">
        <f t="shared" si="0"/>
        <v>6.0299999999999994</v>
      </c>
      <c r="O10" s="60">
        <f t="shared" si="0"/>
        <v>6.0299999999999994</v>
      </c>
    </row>
    <row r="11" spans="1:15" x14ac:dyDescent="0.25">
      <c r="A11" s="41" t="s">
        <v>88</v>
      </c>
      <c r="B11" s="41" t="s">
        <v>86</v>
      </c>
      <c r="C11" s="42" t="s">
        <v>87</v>
      </c>
      <c r="D11" s="46" t="s">
        <v>90</v>
      </c>
      <c r="E11" s="59" t="s">
        <v>140</v>
      </c>
      <c r="F11" s="17"/>
      <c r="G11" s="25" t="s">
        <v>13</v>
      </c>
      <c r="H11" s="68" t="s">
        <v>14</v>
      </c>
      <c r="I11" s="74"/>
      <c r="J11" s="67"/>
      <c r="K11" s="60">
        <f>K12+K13+K20</f>
        <v>5.22</v>
      </c>
      <c r="L11" s="60">
        <f t="shared" ref="L11:O11" si="1">L12+L13+L20</f>
        <v>5.22</v>
      </c>
      <c r="M11" s="60">
        <f t="shared" si="1"/>
        <v>0</v>
      </c>
      <c r="N11" s="60">
        <f t="shared" si="1"/>
        <v>5.22</v>
      </c>
      <c r="O11" s="60">
        <f t="shared" si="1"/>
        <v>5.22</v>
      </c>
    </row>
    <row r="12" spans="1:15" x14ac:dyDescent="0.25">
      <c r="A12" s="41" t="s">
        <v>88</v>
      </c>
      <c r="B12" s="41" t="s">
        <v>86</v>
      </c>
      <c r="C12" s="42" t="s">
        <v>87</v>
      </c>
      <c r="D12" s="46" t="s">
        <v>91</v>
      </c>
      <c r="E12" s="59" t="s">
        <v>140</v>
      </c>
      <c r="F12" s="17"/>
      <c r="G12" s="25"/>
      <c r="H12" s="18" t="s">
        <v>15</v>
      </c>
      <c r="I12" s="18" t="s">
        <v>16</v>
      </c>
      <c r="J12" s="18"/>
      <c r="K12" s="61">
        <v>5.22</v>
      </c>
      <c r="L12" s="61">
        <v>5.22</v>
      </c>
      <c r="M12" s="61">
        <v>0</v>
      </c>
      <c r="N12" s="61">
        <v>5.22</v>
      </c>
      <c r="O12" s="61">
        <v>5.22</v>
      </c>
    </row>
    <row r="13" spans="1:15" x14ac:dyDescent="0.25">
      <c r="A13" s="41" t="s">
        <v>88</v>
      </c>
      <c r="B13" s="41" t="s">
        <v>86</v>
      </c>
      <c r="C13" s="42" t="s">
        <v>87</v>
      </c>
      <c r="D13" s="46" t="s">
        <v>92</v>
      </c>
      <c r="E13" s="59" t="s">
        <v>140</v>
      </c>
      <c r="F13" s="17"/>
      <c r="G13" s="25"/>
      <c r="H13" s="18" t="s">
        <v>17</v>
      </c>
      <c r="I13" s="18" t="s">
        <v>18</v>
      </c>
      <c r="J13" s="18"/>
      <c r="K13" s="60">
        <f>SUM(K14:K19)</f>
        <v>0</v>
      </c>
      <c r="L13" s="60">
        <f>SUM(L14:L19)</f>
        <v>0</v>
      </c>
      <c r="M13" s="60">
        <f t="shared" ref="M13:O13" si="2">SUM(M14:M19)</f>
        <v>0</v>
      </c>
      <c r="N13" s="60">
        <f t="shared" si="2"/>
        <v>0</v>
      </c>
      <c r="O13" s="60">
        <f t="shared" si="2"/>
        <v>0</v>
      </c>
    </row>
    <row r="14" spans="1:15" x14ac:dyDescent="0.25">
      <c r="A14" s="41" t="s">
        <v>88</v>
      </c>
      <c r="B14" s="41" t="s">
        <v>86</v>
      </c>
      <c r="C14" s="42" t="s">
        <v>87</v>
      </c>
      <c r="D14" s="46" t="s">
        <v>93</v>
      </c>
      <c r="E14" s="59" t="s">
        <v>140</v>
      </c>
      <c r="F14" s="17"/>
      <c r="G14" s="25"/>
      <c r="H14" s="18"/>
      <c r="I14" s="18" t="s">
        <v>19</v>
      </c>
      <c r="J14" s="18" t="s">
        <v>142</v>
      </c>
      <c r="K14" s="61"/>
      <c r="L14" s="61"/>
      <c r="M14" s="61"/>
      <c r="N14" s="61"/>
      <c r="O14" s="61"/>
    </row>
    <row r="15" spans="1:15" x14ac:dyDescent="0.25">
      <c r="A15" s="41" t="s">
        <v>88</v>
      </c>
      <c r="B15" s="41" t="s">
        <v>86</v>
      </c>
      <c r="C15" s="42" t="s">
        <v>87</v>
      </c>
      <c r="D15" s="46" t="s">
        <v>94</v>
      </c>
      <c r="E15" s="59" t="s">
        <v>140</v>
      </c>
      <c r="F15" s="17"/>
      <c r="G15" s="25"/>
      <c r="H15" s="18"/>
      <c r="I15" s="18" t="s">
        <v>70</v>
      </c>
      <c r="J15" s="18" t="s">
        <v>143</v>
      </c>
      <c r="K15" s="61"/>
      <c r="L15" s="61"/>
      <c r="M15" s="61"/>
      <c r="N15" s="61"/>
      <c r="O15" s="61"/>
    </row>
    <row r="16" spans="1:15" x14ac:dyDescent="0.25">
      <c r="A16" s="41" t="s">
        <v>88</v>
      </c>
      <c r="B16" s="41" t="s">
        <v>86</v>
      </c>
      <c r="C16" s="42" t="s">
        <v>87</v>
      </c>
      <c r="D16" s="46" t="s">
        <v>95</v>
      </c>
      <c r="E16" s="59" t="s">
        <v>140</v>
      </c>
      <c r="F16" s="17"/>
      <c r="G16" s="25"/>
      <c r="H16" s="18"/>
      <c r="I16" s="18" t="s">
        <v>71</v>
      </c>
      <c r="J16" s="18" t="s">
        <v>20</v>
      </c>
      <c r="K16" s="61"/>
      <c r="L16" s="61"/>
      <c r="M16" s="61"/>
      <c r="N16" s="61"/>
      <c r="O16" s="61"/>
    </row>
    <row r="17" spans="1:15" x14ac:dyDescent="0.25">
      <c r="A17" s="41" t="s">
        <v>88</v>
      </c>
      <c r="B17" s="41" t="s">
        <v>86</v>
      </c>
      <c r="C17" s="42" t="s">
        <v>87</v>
      </c>
      <c r="D17" s="46" t="s">
        <v>96</v>
      </c>
      <c r="E17" s="59" t="s">
        <v>140</v>
      </c>
      <c r="F17" s="17"/>
      <c r="G17" s="25"/>
      <c r="H17" s="18"/>
      <c r="I17" s="18" t="s">
        <v>72</v>
      </c>
      <c r="J17" s="18" t="s">
        <v>21</v>
      </c>
      <c r="K17" s="61"/>
      <c r="L17" s="61"/>
      <c r="M17" s="61"/>
      <c r="N17" s="61"/>
      <c r="O17" s="61"/>
    </row>
    <row r="18" spans="1:15" x14ac:dyDescent="0.25">
      <c r="A18" s="41" t="s">
        <v>88</v>
      </c>
      <c r="B18" s="41" t="s">
        <v>86</v>
      </c>
      <c r="C18" s="42" t="s">
        <v>87</v>
      </c>
      <c r="D18" s="46" t="s">
        <v>97</v>
      </c>
      <c r="E18" s="59" t="s">
        <v>140</v>
      </c>
      <c r="F18" s="17"/>
      <c r="G18" s="25"/>
      <c r="H18" s="18"/>
      <c r="I18" s="18" t="s">
        <v>73</v>
      </c>
      <c r="J18" s="18" t="s">
        <v>144</v>
      </c>
      <c r="K18" s="61"/>
      <c r="L18" s="61"/>
      <c r="M18" s="61"/>
      <c r="N18" s="61"/>
      <c r="O18" s="61"/>
    </row>
    <row r="19" spans="1:15" x14ac:dyDescent="0.25">
      <c r="A19" s="41" t="s">
        <v>88</v>
      </c>
      <c r="B19" s="41" t="s">
        <v>86</v>
      </c>
      <c r="C19" s="42" t="s">
        <v>87</v>
      </c>
      <c r="D19" s="46" t="s">
        <v>98</v>
      </c>
      <c r="E19" s="59" t="s">
        <v>140</v>
      </c>
      <c r="F19" s="17"/>
      <c r="G19" s="25"/>
      <c r="H19" s="18"/>
      <c r="I19" s="18" t="s">
        <v>74</v>
      </c>
      <c r="J19" s="18" t="s">
        <v>145</v>
      </c>
      <c r="K19" s="61"/>
      <c r="L19" s="61"/>
      <c r="M19" s="61"/>
      <c r="N19" s="61"/>
      <c r="O19" s="61"/>
    </row>
    <row r="20" spans="1:15" x14ac:dyDescent="0.25">
      <c r="A20" s="41" t="s">
        <v>88</v>
      </c>
      <c r="B20" s="41" t="s">
        <v>86</v>
      </c>
      <c r="C20" s="42" t="s">
        <v>87</v>
      </c>
      <c r="D20" s="46" t="s">
        <v>102</v>
      </c>
      <c r="E20" s="59" t="s">
        <v>140</v>
      </c>
      <c r="F20" s="17"/>
      <c r="G20" s="25"/>
      <c r="H20" s="18" t="s">
        <v>22</v>
      </c>
      <c r="I20" s="18" t="s">
        <v>23</v>
      </c>
      <c r="J20" s="18"/>
      <c r="K20" s="60">
        <f>K21+K22</f>
        <v>0</v>
      </c>
      <c r="L20" s="60">
        <f t="shared" ref="L20:O20" si="3">L21+L22</f>
        <v>0</v>
      </c>
      <c r="M20" s="60">
        <f t="shared" si="3"/>
        <v>0</v>
      </c>
      <c r="N20" s="60">
        <f t="shared" si="3"/>
        <v>0</v>
      </c>
      <c r="O20" s="60">
        <f t="shared" si="3"/>
        <v>0</v>
      </c>
    </row>
    <row r="21" spans="1:15" x14ac:dyDescent="0.25">
      <c r="A21" s="41" t="s">
        <v>88</v>
      </c>
      <c r="B21" s="41" t="s">
        <v>86</v>
      </c>
      <c r="C21" s="42" t="s">
        <v>87</v>
      </c>
      <c r="D21" s="46" t="s">
        <v>99</v>
      </c>
      <c r="E21" s="59" t="s">
        <v>140</v>
      </c>
      <c r="F21" s="17"/>
      <c r="G21" s="25"/>
      <c r="H21" s="18"/>
      <c r="I21" s="18" t="s">
        <v>24</v>
      </c>
      <c r="J21" s="18" t="s">
        <v>25</v>
      </c>
      <c r="K21" s="61"/>
      <c r="L21" s="61"/>
      <c r="M21" s="61"/>
      <c r="N21" s="61"/>
      <c r="O21" s="61"/>
    </row>
    <row r="22" spans="1:15" x14ac:dyDescent="0.25">
      <c r="A22" s="41" t="s">
        <v>88</v>
      </c>
      <c r="B22" s="41" t="s">
        <v>86</v>
      </c>
      <c r="C22" s="42" t="s">
        <v>87</v>
      </c>
      <c r="D22" s="46" t="s">
        <v>100</v>
      </c>
      <c r="E22" s="59" t="s">
        <v>140</v>
      </c>
      <c r="F22" s="17"/>
      <c r="G22" s="25"/>
      <c r="H22" s="18"/>
      <c r="I22" s="18" t="s">
        <v>26</v>
      </c>
      <c r="J22" s="18" t="s">
        <v>27</v>
      </c>
      <c r="K22" s="61"/>
      <c r="L22" s="61"/>
      <c r="M22" s="61"/>
      <c r="N22" s="61"/>
      <c r="O22" s="61"/>
    </row>
    <row r="23" spans="1:15" x14ac:dyDescent="0.25">
      <c r="A23" s="41" t="s">
        <v>88</v>
      </c>
      <c r="B23" s="41" t="s">
        <v>86</v>
      </c>
      <c r="C23" s="42" t="s">
        <v>87</v>
      </c>
      <c r="D23" s="46" t="s">
        <v>101</v>
      </c>
      <c r="E23" s="59" t="s">
        <v>140</v>
      </c>
      <c r="F23" s="17"/>
      <c r="G23" s="25" t="s">
        <v>28</v>
      </c>
      <c r="H23" s="68" t="s">
        <v>29</v>
      </c>
      <c r="I23" s="74"/>
      <c r="J23" s="67"/>
      <c r="K23" s="61"/>
      <c r="L23" s="61"/>
      <c r="M23" s="61"/>
      <c r="N23" s="61"/>
      <c r="O23" s="61"/>
    </row>
    <row r="24" spans="1:15" x14ac:dyDescent="0.25">
      <c r="A24" s="41" t="s">
        <v>88</v>
      </c>
      <c r="B24" s="41" t="s">
        <v>86</v>
      </c>
      <c r="C24" s="42" t="s">
        <v>87</v>
      </c>
      <c r="D24" s="46" t="s">
        <v>103</v>
      </c>
      <c r="E24" s="59" t="s">
        <v>140</v>
      </c>
      <c r="F24" s="17"/>
      <c r="G24" s="25" t="s">
        <v>30</v>
      </c>
      <c r="H24" s="68" t="s">
        <v>31</v>
      </c>
      <c r="I24" s="74"/>
      <c r="J24" s="67"/>
      <c r="K24" s="60">
        <f>K25+K26</f>
        <v>0.73</v>
      </c>
      <c r="L24" s="60">
        <f t="shared" ref="L24:O24" si="4">L25+L26</f>
        <v>0.73</v>
      </c>
      <c r="M24" s="60">
        <f t="shared" si="4"/>
        <v>0</v>
      </c>
      <c r="N24" s="60">
        <f t="shared" si="4"/>
        <v>0.73</v>
      </c>
      <c r="O24" s="60">
        <f t="shared" si="4"/>
        <v>0.73</v>
      </c>
    </row>
    <row r="25" spans="1:15" x14ac:dyDescent="0.25">
      <c r="A25" s="41" t="s">
        <v>88</v>
      </c>
      <c r="B25" s="41" t="s">
        <v>86</v>
      </c>
      <c r="C25" s="42" t="s">
        <v>87</v>
      </c>
      <c r="D25" s="46" t="s">
        <v>104</v>
      </c>
      <c r="E25" s="59" t="s">
        <v>140</v>
      </c>
      <c r="F25" s="17"/>
      <c r="G25" s="25"/>
      <c r="H25" s="18" t="s">
        <v>32</v>
      </c>
      <c r="I25" s="18" t="s">
        <v>33</v>
      </c>
      <c r="J25" s="18"/>
      <c r="K25" s="61">
        <v>0.53</v>
      </c>
      <c r="L25" s="61">
        <v>0.53</v>
      </c>
      <c r="M25" s="61">
        <v>0</v>
      </c>
      <c r="N25" s="61">
        <v>0.53</v>
      </c>
      <c r="O25" s="61">
        <v>0.53</v>
      </c>
    </row>
    <row r="26" spans="1:15" x14ac:dyDescent="0.25">
      <c r="A26" s="41" t="s">
        <v>88</v>
      </c>
      <c r="B26" s="41" t="s">
        <v>86</v>
      </c>
      <c r="C26" s="42" t="s">
        <v>87</v>
      </c>
      <c r="D26" s="46" t="s">
        <v>105</v>
      </c>
      <c r="E26" s="59" t="s">
        <v>140</v>
      </c>
      <c r="F26" s="17"/>
      <c r="G26" s="25"/>
      <c r="H26" s="18" t="s">
        <v>34</v>
      </c>
      <c r="I26" s="18" t="s">
        <v>35</v>
      </c>
      <c r="J26" s="18"/>
      <c r="K26" s="61">
        <v>0.2</v>
      </c>
      <c r="L26" s="61">
        <v>0.2</v>
      </c>
      <c r="M26" s="61">
        <v>0</v>
      </c>
      <c r="N26" s="61">
        <v>0.2</v>
      </c>
      <c r="O26" s="61">
        <v>0.2</v>
      </c>
    </row>
    <row r="27" spans="1:15" x14ac:dyDescent="0.25">
      <c r="A27" s="41" t="s">
        <v>88</v>
      </c>
      <c r="B27" s="41" t="s">
        <v>86</v>
      </c>
      <c r="C27" s="42" t="s">
        <v>87</v>
      </c>
      <c r="D27" s="46" t="s">
        <v>106</v>
      </c>
      <c r="E27" s="59" t="s">
        <v>140</v>
      </c>
      <c r="F27" s="17"/>
      <c r="G27" s="25" t="s">
        <v>36</v>
      </c>
      <c r="H27" s="68" t="s">
        <v>37</v>
      </c>
      <c r="I27" s="74"/>
      <c r="J27" s="67"/>
      <c r="K27" s="60">
        <f>K28+K29</f>
        <v>0.08</v>
      </c>
      <c r="L27" s="60">
        <f t="shared" ref="L27:O27" si="5">L28+L29</f>
        <v>0.08</v>
      </c>
      <c r="M27" s="60">
        <f t="shared" si="5"/>
        <v>0</v>
      </c>
      <c r="N27" s="60">
        <f t="shared" si="5"/>
        <v>0.08</v>
      </c>
      <c r="O27" s="60">
        <f t="shared" si="5"/>
        <v>0.08</v>
      </c>
    </row>
    <row r="28" spans="1:15" x14ac:dyDescent="0.25">
      <c r="A28" s="41" t="s">
        <v>88</v>
      </c>
      <c r="B28" s="41" t="s">
        <v>86</v>
      </c>
      <c r="C28" s="42" t="s">
        <v>87</v>
      </c>
      <c r="D28" s="46" t="s">
        <v>107</v>
      </c>
      <c r="E28" s="59" t="s">
        <v>140</v>
      </c>
      <c r="F28" s="17"/>
      <c r="G28" s="25"/>
      <c r="H28" s="18" t="s">
        <v>38</v>
      </c>
      <c r="I28" s="68" t="s">
        <v>39</v>
      </c>
      <c r="J28" s="67"/>
      <c r="K28" s="61">
        <v>0.08</v>
      </c>
      <c r="L28" s="61">
        <v>0.08</v>
      </c>
      <c r="M28" s="61">
        <v>0</v>
      </c>
      <c r="N28" s="61">
        <v>0.08</v>
      </c>
      <c r="O28" s="61">
        <v>0.08</v>
      </c>
    </row>
    <row r="29" spans="1:15" x14ac:dyDescent="0.25">
      <c r="A29" s="41" t="s">
        <v>88</v>
      </c>
      <c r="B29" s="41" t="s">
        <v>86</v>
      </c>
      <c r="C29" s="42" t="s">
        <v>87</v>
      </c>
      <c r="D29" s="46" t="s">
        <v>108</v>
      </c>
      <c r="E29" s="59" t="s">
        <v>140</v>
      </c>
      <c r="F29" s="17"/>
      <c r="G29" s="25"/>
      <c r="H29" s="18" t="s">
        <v>40</v>
      </c>
      <c r="I29" s="68" t="s">
        <v>27</v>
      </c>
      <c r="J29" s="67"/>
      <c r="K29" s="61">
        <v>0</v>
      </c>
      <c r="L29" s="61">
        <v>0</v>
      </c>
      <c r="M29" s="61">
        <v>0</v>
      </c>
      <c r="N29" s="61">
        <v>0</v>
      </c>
      <c r="O29" s="61">
        <v>0</v>
      </c>
    </row>
    <row r="30" spans="1:15" x14ac:dyDescent="0.25">
      <c r="A30" s="41" t="s">
        <v>88</v>
      </c>
      <c r="B30" s="41" t="s">
        <v>86</v>
      </c>
      <c r="C30" s="42" t="s">
        <v>87</v>
      </c>
      <c r="D30" s="46" t="s">
        <v>109</v>
      </c>
      <c r="E30" s="59" t="s">
        <v>140</v>
      </c>
      <c r="F30" s="16">
        <v>2</v>
      </c>
      <c r="G30" s="69" t="s">
        <v>41</v>
      </c>
      <c r="H30" s="69"/>
      <c r="I30" s="69"/>
      <c r="J30" s="70"/>
      <c r="K30" s="60">
        <f>K31+K32+K33+K34+K35+K41+K42+K43</f>
        <v>3.8500000000000005</v>
      </c>
      <c r="L30" s="60">
        <f>L31+L32+L33+L34+L35+L41+L42+L43</f>
        <v>3.8500000000000005</v>
      </c>
      <c r="M30" s="60">
        <f>M31+M32+M33+M34+M35+M41+M42+M43</f>
        <v>0</v>
      </c>
      <c r="N30" s="60">
        <f>N31+N32+N33+N34+N35+N41+N42+N43</f>
        <v>3.8500000000000005</v>
      </c>
      <c r="O30" s="60">
        <f>O31+O32+O33+O34+O35+O41+O42+O43</f>
        <v>4.5999999999999996</v>
      </c>
    </row>
    <row r="31" spans="1:15" x14ac:dyDescent="0.25">
      <c r="A31" s="41" t="s">
        <v>88</v>
      </c>
      <c r="B31" s="41" t="s">
        <v>86</v>
      </c>
      <c r="C31" s="42" t="s">
        <v>87</v>
      </c>
      <c r="D31" s="46" t="s">
        <v>110</v>
      </c>
      <c r="E31" s="59" t="s">
        <v>140</v>
      </c>
      <c r="F31" s="17"/>
      <c r="G31" s="25" t="s">
        <v>42</v>
      </c>
      <c r="H31" s="18" t="s">
        <v>43</v>
      </c>
      <c r="I31" s="18"/>
      <c r="J31" s="18"/>
      <c r="K31" s="61">
        <v>1.35</v>
      </c>
      <c r="L31" s="61">
        <v>1.25</v>
      </c>
      <c r="M31" s="61">
        <v>0</v>
      </c>
      <c r="N31" s="61">
        <v>1.25</v>
      </c>
      <c r="O31" s="61">
        <v>1.64</v>
      </c>
    </row>
    <row r="32" spans="1:15" x14ac:dyDescent="0.25">
      <c r="A32" s="41" t="s">
        <v>88</v>
      </c>
      <c r="B32" s="41" t="s">
        <v>86</v>
      </c>
      <c r="C32" s="42" t="s">
        <v>87</v>
      </c>
      <c r="D32" s="46" t="s">
        <v>111</v>
      </c>
      <c r="E32" s="59" t="s">
        <v>140</v>
      </c>
      <c r="F32" s="17"/>
      <c r="G32" s="25" t="s">
        <v>44</v>
      </c>
      <c r="H32" s="18" t="s">
        <v>45</v>
      </c>
      <c r="I32" s="18"/>
      <c r="J32" s="18"/>
      <c r="K32" s="61">
        <v>0.03</v>
      </c>
      <c r="L32" s="61">
        <v>0.03</v>
      </c>
      <c r="M32" s="61">
        <v>0</v>
      </c>
      <c r="N32" s="61">
        <v>0.03</v>
      </c>
      <c r="O32" s="61">
        <v>0.04</v>
      </c>
    </row>
    <row r="33" spans="1:15" x14ac:dyDescent="0.25">
      <c r="A33" s="41" t="s">
        <v>88</v>
      </c>
      <c r="B33" s="41" t="s">
        <v>86</v>
      </c>
      <c r="C33" s="42" t="s">
        <v>87</v>
      </c>
      <c r="D33" s="46" t="s">
        <v>112</v>
      </c>
      <c r="E33" s="59" t="s">
        <v>140</v>
      </c>
      <c r="F33" s="17"/>
      <c r="G33" s="25" t="s">
        <v>46</v>
      </c>
      <c r="H33" s="18" t="s">
        <v>47</v>
      </c>
      <c r="I33" s="18"/>
      <c r="J33" s="18"/>
      <c r="K33" s="61">
        <v>0</v>
      </c>
      <c r="L33" s="61">
        <v>0</v>
      </c>
      <c r="M33" s="61">
        <v>0</v>
      </c>
      <c r="N33" s="61">
        <v>0</v>
      </c>
      <c r="O33" s="61">
        <v>0</v>
      </c>
    </row>
    <row r="34" spans="1:15" x14ac:dyDescent="0.25">
      <c r="A34" s="41" t="s">
        <v>88</v>
      </c>
      <c r="B34" s="41" t="s">
        <v>86</v>
      </c>
      <c r="C34" s="42" t="s">
        <v>87</v>
      </c>
      <c r="D34" s="46" t="s">
        <v>113</v>
      </c>
      <c r="E34" s="59" t="s">
        <v>140</v>
      </c>
      <c r="F34" s="17"/>
      <c r="G34" s="25" t="s">
        <v>48</v>
      </c>
      <c r="H34" s="68" t="s">
        <v>49</v>
      </c>
      <c r="I34" s="74"/>
      <c r="J34" s="67"/>
      <c r="K34" s="61">
        <v>0.11</v>
      </c>
      <c r="L34" s="61">
        <v>0.1</v>
      </c>
      <c r="M34" s="61">
        <v>0</v>
      </c>
      <c r="N34" s="61">
        <v>0.1</v>
      </c>
      <c r="O34" s="61">
        <v>0.13</v>
      </c>
    </row>
    <row r="35" spans="1:15" x14ac:dyDescent="0.25">
      <c r="A35" s="41" t="s">
        <v>88</v>
      </c>
      <c r="B35" s="41" t="s">
        <v>86</v>
      </c>
      <c r="C35" s="42" t="s">
        <v>87</v>
      </c>
      <c r="D35" s="46" t="s">
        <v>114</v>
      </c>
      <c r="E35" s="59" t="s">
        <v>140</v>
      </c>
      <c r="F35" s="17"/>
      <c r="G35" s="25" t="s">
        <v>50</v>
      </c>
      <c r="H35" s="18" t="s">
        <v>51</v>
      </c>
      <c r="I35" s="18"/>
      <c r="J35" s="18"/>
      <c r="K35" s="60">
        <f>K36+K37+K38+K39+K40</f>
        <v>0.1</v>
      </c>
      <c r="L35" s="60">
        <f t="shared" ref="L35:O35" si="6">L36+L37+L38+L39+L40</f>
        <v>0.09</v>
      </c>
      <c r="M35" s="60">
        <f t="shared" si="6"/>
        <v>0</v>
      </c>
      <c r="N35" s="60">
        <f t="shared" si="6"/>
        <v>0.09</v>
      </c>
      <c r="O35" s="60">
        <f t="shared" si="6"/>
        <v>0.12</v>
      </c>
    </row>
    <row r="36" spans="1:15" x14ac:dyDescent="0.25">
      <c r="A36" s="41" t="s">
        <v>88</v>
      </c>
      <c r="B36" s="41" t="s">
        <v>86</v>
      </c>
      <c r="C36" s="42" t="s">
        <v>87</v>
      </c>
      <c r="D36" s="46" t="s">
        <v>115</v>
      </c>
      <c r="E36" s="59" t="s">
        <v>140</v>
      </c>
      <c r="F36" s="17"/>
      <c r="G36" s="25"/>
      <c r="H36" s="18" t="s">
        <v>52</v>
      </c>
      <c r="I36" s="20" t="s">
        <v>53</v>
      </c>
      <c r="J36" s="18"/>
      <c r="K36" s="61">
        <v>0</v>
      </c>
      <c r="L36" s="61">
        <v>0</v>
      </c>
      <c r="M36" s="61">
        <v>0</v>
      </c>
      <c r="N36" s="61">
        <v>0</v>
      </c>
      <c r="O36" s="61">
        <v>0</v>
      </c>
    </row>
    <row r="37" spans="1:15" x14ac:dyDescent="0.25">
      <c r="A37" s="41" t="s">
        <v>88</v>
      </c>
      <c r="B37" s="41" t="s">
        <v>86</v>
      </c>
      <c r="C37" s="42" t="s">
        <v>87</v>
      </c>
      <c r="D37" s="46" t="s">
        <v>116</v>
      </c>
      <c r="E37" s="59" t="s">
        <v>140</v>
      </c>
      <c r="F37" s="17"/>
      <c r="G37" s="25"/>
      <c r="H37" s="18" t="s">
        <v>54</v>
      </c>
      <c r="I37" s="68" t="s">
        <v>55</v>
      </c>
      <c r="J37" s="67"/>
      <c r="K37" s="61">
        <v>0</v>
      </c>
      <c r="L37" s="61">
        <v>0</v>
      </c>
      <c r="M37" s="61">
        <v>0</v>
      </c>
      <c r="N37" s="61">
        <v>0</v>
      </c>
      <c r="O37" s="61">
        <v>0</v>
      </c>
    </row>
    <row r="38" spans="1:15" x14ac:dyDescent="0.25">
      <c r="A38" s="41" t="s">
        <v>88</v>
      </c>
      <c r="B38" s="41" t="s">
        <v>86</v>
      </c>
      <c r="C38" s="42" t="s">
        <v>87</v>
      </c>
      <c r="D38" s="46" t="s">
        <v>117</v>
      </c>
      <c r="E38" s="59" t="s">
        <v>140</v>
      </c>
      <c r="F38" s="17"/>
      <c r="G38" s="25"/>
      <c r="H38" s="18" t="s">
        <v>56</v>
      </c>
      <c r="I38" s="18" t="s">
        <v>57</v>
      </c>
      <c r="J38" s="18"/>
      <c r="K38" s="61">
        <v>0.1</v>
      </c>
      <c r="L38" s="61">
        <v>0.09</v>
      </c>
      <c r="M38" s="61">
        <v>0</v>
      </c>
      <c r="N38" s="61">
        <v>0.09</v>
      </c>
      <c r="O38" s="61">
        <v>0.12</v>
      </c>
    </row>
    <row r="39" spans="1:15" x14ac:dyDescent="0.25">
      <c r="A39" s="41" t="s">
        <v>88</v>
      </c>
      <c r="B39" s="41" t="s">
        <v>86</v>
      </c>
      <c r="C39" s="42" t="s">
        <v>87</v>
      </c>
      <c r="D39" s="46" t="s">
        <v>118</v>
      </c>
      <c r="E39" s="59" t="s">
        <v>140</v>
      </c>
      <c r="F39" s="17"/>
      <c r="G39" s="25"/>
      <c r="H39" s="18" t="s">
        <v>58</v>
      </c>
      <c r="I39" s="66" t="s">
        <v>59</v>
      </c>
      <c r="J39" s="67"/>
      <c r="K39" s="61">
        <v>0</v>
      </c>
      <c r="L39" s="61">
        <v>0</v>
      </c>
      <c r="M39" s="61">
        <v>0</v>
      </c>
      <c r="N39" s="61">
        <v>0</v>
      </c>
      <c r="O39" s="61">
        <v>0</v>
      </c>
    </row>
    <row r="40" spans="1:15" x14ac:dyDescent="0.25">
      <c r="A40" s="41" t="s">
        <v>88</v>
      </c>
      <c r="B40" s="41" t="s">
        <v>86</v>
      </c>
      <c r="C40" s="42" t="s">
        <v>87</v>
      </c>
      <c r="D40" s="62" t="s">
        <v>141</v>
      </c>
      <c r="E40" s="59" t="s">
        <v>140</v>
      </c>
      <c r="F40" s="17"/>
      <c r="G40" s="25"/>
      <c r="H40" s="18" t="s">
        <v>138</v>
      </c>
      <c r="I40" s="58" t="s">
        <v>27</v>
      </c>
      <c r="J40" s="57"/>
      <c r="K40" s="61">
        <v>0</v>
      </c>
      <c r="L40" s="61">
        <v>0</v>
      </c>
      <c r="M40" s="61">
        <v>0</v>
      </c>
      <c r="N40" s="61">
        <v>0</v>
      </c>
      <c r="O40" s="61">
        <v>0</v>
      </c>
    </row>
    <row r="41" spans="1:15" s="22" customFormat="1" x14ac:dyDescent="0.25">
      <c r="A41" s="41" t="s">
        <v>88</v>
      </c>
      <c r="B41" s="41" t="s">
        <v>86</v>
      </c>
      <c r="C41" s="42" t="s">
        <v>87</v>
      </c>
      <c r="D41" s="46" t="s">
        <v>119</v>
      </c>
      <c r="E41" s="59" t="s">
        <v>140</v>
      </c>
      <c r="F41" s="21"/>
      <c r="G41" s="27" t="s">
        <v>60</v>
      </c>
      <c r="H41" s="19" t="s">
        <v>61</v>
      </c>
      <c r="I41" s="19"/>
      <c r="J41" s="19"/>
      <c r="K41" s="61">
        <v>0.06</v>
      </c>
      <c r="L41" s="61">
        <v>0.05</v>
      </c>
      <c r="M41" s="61">
        <v>0</v>
      </c>
      <c r="N41" s="61">
        <v>0.05</v>
      </c>
      <c r="O41" s="61">
        <v>7.0000000000000007E-2</v>
      </c>
    </row>
    <row r="42" spans="1:15" x14ac:dyDescent="0.25">
      <c r="A42" s="41" t="s">
        <v>88</v>
      </c>
      <c r="B42" s="41" t="s">
        <v>86</v>
      </c>
      <c r="C42" s="42" t="s">
        <v>87</v>
      </c>
      <c r="D42" s="46" t="s">
        <v>120</v>
      </c>
      <c r="E42" s="59" t="s">
        <v>140</v>
      </c>
      <c r="F42" s="21"/>
      <c r="G42" s="27" t="s">
        <v>62</v>
      </c>
      <c r="H42" s="19" t="s">
        <v>63</v>
      </c>
      <c r="I42" s="19"/>
      <c r="J42" s="19"/>
      <c r="K42" s="61">
        <v>0.25</v>
      </c>
      <c r="L42" s="61">
        <v>0.23</v>
      </c>
      <c r="M42" s="61">
        <v>0</v>
      </c>
      <c r="N42" s="61">
        <v>0.23</v>
      </c>
      <c r="O42" s="61">
        <v>0.31</v>
      </c>
    </row>
    <row r="43" spans="1:15" x14ac:dyDescent="0.25">
      <c r="A43" s="41" t="s">
        <v>88</v>
      </c>
      <c r="B43" s="41" t="s">
        <v>86</v>
      </c>
      <c r="C43" s="42" t="s">
        <v>87</v>
      </c>
      <c r="D43" s="46" t="s">
        <v>121</v>
      </c>
      <c r="E43" s="59" t="s">
        <v>140</v>
      </c>
      <c r="F43" s="17"/>
      <c r="G43" s="25" t="s">
        <v>64</v>
      </c>
      <c r="H43" s="18" t="s">
        <v>147</v>
      </c>
      <c r="I43" s="18"/>
      <c r="J43" s="18"/>
      <c r="K43" s="60">
        <v>1.95</v>
      </c>
      <c r="L43" s="60">
        <v>2.1</v>
      </c>
      <c r="M43" s="60">
        <v>0</v>
      </c>
      <c r="N43" s="60">
        <v>2.1</v>
      </c>
      <c r="O43" s="60">
        <v>2.29</v>
      </c>
    </row>
    <row r="44" spans="1:15" x14ac:dyDescent="0.25">
      <c r="A44" s="41" t="s">
        <v>88</v>
      </c>
      <c r="B44" s="41" t="s">
        <v>86</v>
      </c>
      <c r="C44" s="42" t="s">
        <v>87</v>
      </c>
      <c r="D44" s="46" t="s">
        <v>122</v>
      </c>
      <c r="E44" s="59" t="s">
        <v>140</v>
      </c>
      <c r="F44" s="17"/>
      <c r="G44" s="25"/>
      <c r="H44" s="18" t="s">
        <v>65</v>
      </c>
      <c r="I44" s="18" t="s">
        <v>66</v>
      </c>
      <c r="J44" s="18"/>
      <c r="K44" s="61">
        <v>0</v>
      </c>
      <c r="L44" s="61">
        <v>0</v>
      </c>
      <c r="M44" s="61">
        <v>0</v>
      </c>
      <c r="N44" s="61">
        <v>0</v>
      </c>
      <c r="O44" s="61">
        <v>0</v>
      </c>
    </row>
    <row r="45" spans="1:15" x14ac:dyDescent="0.25">
      <c r="A45" s="41" t="s">
        <v>88</v>
      </c>
      <c r="B45" s="41" t="s">
        <v>86</v>
      </c>
      <c r="C45" s="42" t="s">
        <v>87</v>
      </c>
      <c r="D45" s="46" t="s">
        <v>123</v>
      </c>
      <c r="E45" s="59" t="s">
        <v>140</v>
      </c>
      <c r="F45" s="17"/>
      <c r="G45" s="25"/>
      <c r="H45" s="18" t="s">
        <v>67</v>
      </c>
      <c r="I45" s="68" t="s">
        <v>27</v>
      </c>
      <c r="J45" s="67"/>
      <c r="K45" s="61">
        <v>1.95</v>
      </c>
      <c r="L45" s="61">
        <v>2.1</v>
      </c>
      <c r="M45" s="61">
        <v>0</v>
      </c>
      <c r="N45" s="61">
        <v>2.1</v>
      </c>
      <c r="O45" s="61">
        <v>2.29</v>
      </c>
    </row>
    <row r="46" spans="1:15" x14ac:dyDescent="0.25">
      <c r="A46" s="41" t="s">
        <v>88</v>
      </c>
      <c r="B46" s="41" t="s">
        <v>86</v>
      </c>
      <c r="C46" s="42" t="s">
        <v>87</v>
      </c>
      <c r="D46" s="46" t="s">
        <v>124</v>
      </c>
      <c r="E46" s="59" t="s">
        <v>140</v>
      </c>
      <c r="F46" s="16">
        <v>3</v>
      </c>
      <c r="G46" s="69" t="s">
        <v>68</v>
      </c>
      <c r="H46" s="69"/>
      <c r="I46" s="69"/>
      <c r="J46" s="70"/>
      <c r="K46" s="61">
        <v>1.62</v>
      </c>
      <c r="L46" s="61">
        <v>1.62</v>
      </c>
      <c r="M46" s="61">
        <v>0</v>
      </c>
      <c r="N46" s="61">
        <v>1.62</v>
      </c>
      <c r="O46" s="61">
        <v>1.62</v>
      </c>
    </row>
    <row r="47" spans="1:15" x14ac:dyDescent="0.25">
      <c r="A47" s="41" t="s">
        <v>88</v>
      </c>
      <c r="B47" s="41" t="s">
        <v>86</v>
      </c>
      <c r="C47" s="42" t="s">
        <v>87</v>
      </c>
      <c r="D47" s="46" t="s">
        <v>125</v>
      </c>
      <c r="E47" s="59" t="s">
        <v>140</v>
      </c>
      <c r="F47" s="17"/>
      <c r="G47" s="23"/>
      <c r="H47" s="23"/>
      <c r="I47" s="24" t="s">
        <v>146</v>
      </c>
      <c r="J47" s="25"/>
      <c r="K47" s="60">
        <f>K10+K30+K46</f>
        <v>11.5</v>
      </c>
      <c r="L47" s="60">
        <f>L10+L30+L46</f>
        <v>11.5</v>
      </c>
      <c r="M47" s="60">
        <f>M10+M30+M46</f>
        <v>0</v>
      </c>
      <c r="N47" s="60">
        <f>N10+N30+N46</f>
        <v>11.5</v>
      </c>
      <c r="O47" s="60">
        <f>O10+O30+O46</f>
        <v>12.25</v>
      </c>
    </row>
    <row r="48" spans="1:15" x14ac:dyDescent="0.25">
      <c r="A48" s="41" t="s">
        <v>88</v>
      </c>
      <c r="B48" s="41" t="s">
        <v>86</v>
      </c>
      <c r="C48" s="42" t="s">
        <v>87</v>
      </c>
      <c r="D48" s="46" t="s">
        <v>126</v>
      </c>
      <c r="E48" s="59" t="s">
        <v>140</v>
      </c>
      <c r="F48" s="16">
        <v>4</v>
      </c>
      <c r="G48" s="69" t="s">
        <v>69</v>
      </c>
      <c r="H48" s="69"/>
      <c r="I48" s="69"/>
      <c r="J48" s="70"/>
      <c r="K48" s="61">
        <v>1</v>
      </c>
      <c r="L48" s="61">
        <v>2</v>
      </c>
      <c r="M48" s="61">
        <v>0</v>
      </c>
      <c r="N48" s="61">
        <v>2</v>
      </c>
      <c r="O48" s="61">
        <v>0.5</v>
      </c>
    </row>
    <row r="49" spans="1:15" x14ac:dyDescent="0.25">
      <c r="A49" s="41" t="s">
        <v>88</v>
      </c>
      <c r="B49" s="41" t="s">
        <v>86</v>
      </c>
      <c r="C49" s="42" t="s">
        <v>87</v>
      </c>
      <c r="D49" s="46" t="s">
        <v>127</v>
      </c>
      <c r="E49" s="59" t="s">
        <v>140</v>
      </c>
      <c r="F49" s="17"/>
      <c r="G49" s="23"/>
      <c r="H49" s="23"/>
      <c r="I49" s="23"/>
      <c r="J49" s="26" t="s">
        <v>139</v>
      </c>
      <c r="K49" s="60">
        <f>K47+K48</f>
        <v>12.5</v>
      </c>
      <c r="L49" s="60">
        <f>L47+L48</f>
        <v>13.5</v>
      </c>
      <c r="M49" s="60">
        <f>M47+M48</f>
        <v>0</v>
      </c>
      <c r="N49" s="60">
        <f>N47+N48</f>
        <v>13.5</v>
      </c>
      <c r="O49" s="60">
        <f>O47+O48</f>
        <v>12.75</v>
      </c>
    </row>
  </sheetData>
  <mergeCells count="24">
    <mergeCell ref="E1:N1"/>
    <mergeCell ref="E6:E9"/>
    <mergeCell ref="K6:O6"/>
    <mergeCell ref="K7:O7"/>
    <mergeCell ref="K8:K9"/>
    <mergeCell ref="L8:L9"/>
    <mergeCell ref="M8:M9"/>
    <mergeCell ref="N8:O8"/>
    <mergeCell ref="F6:J9"/>
    <mergeCell ref="I39:J39"/>
    <mergeCell ref="I45:J45"/>
    <mergeCell ref="G46:J46"/>
    <mergeCell ref="G48:J48"/>
    <mergeCell ref="D6:D9"/>
    <mergeCell ref="I28:J28"/>
    <mergeCell ref="I29:J29"/>
    <mergeCell ref="G30:J30"/>
    <mergeCell ref="H34:J34"/>
    <mergeCell ref="I37:J37"/>
    <mergeCell ref="G10:J10"/>
    <mergeCell ref="H11:J11"/>
    <mergeCell ref="H23:J23"/>
    <mergeCell ref="H24:J24"/>
    <mergeCell ref="H27:J27"/>
  </mergeCells>
  <conditionalFormatting sqref="D1:D1048576">
    <cfRule type="duplicateValues" dxfId="0" priority="1"/>
  </conditionalFormatting>
  <hyperlinks>
    <hyperlink ref="E2" location="Daftar!A1" display="Daftar!A1"/>
  </hyperlink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A0000"/>
  </sheetPr>
  <dimension ref="A1:A49"/>
  <sheetViews>
    <sheetView workbookViewId="0"/>
  </sheetViews>
  <sheetFormatPr defaultRowHeight="15" x14ac:dyDescent="0.25"/>
  <sheetData>
    <row r="1" spans="1:1" x14ac:dyDescent="0.25">
      <c r="A1" t="str">
        <f>CONCATENATE(Header!A2,"|",Header!B2,"|",Header!C2,"|",Header!D2,"|",Header!E2,"|01")</f>
        <v>H01|010101|426|2019-02-28|SBDK|01</v>
      </c>
    </row>
    <row r="2" spans="1:1" hidden="1" x14ac:dyDescent="0.25">
      <c r="A2" t="str">
        <f>IF('01'!$A2="Ya",CONCATENATE('01'!C2,"|",'01'!D2,"|",'01'!J2,"|",'01'!K2,"|",'01'!L2,"|",'01'!M2,"|",'01'!N2,),"&lt;hapus baris ini&gt;")</f>
        <v>&lt;hapus baris ini&gt;</v>
      </c>
    </row>
    <row r="3" spans="1:1" hidden="1" x14ac:dyDescent="0.25">
      <c r="A3" t="str">
        <f>IF('01'!$A3="Ya",CONCATENATE('01'!C3,"|",'01'!D3,"|",'01'!J3,"|",'01'!K3,"|",'01'!L3,"|",'01'!M3,"|",'01'!N3,),"&lt;hapus baris ini&gt;")</f>
        <v>&lt;hapus baris ini&gt;</v>
      </c>
    </row>
    <row r="4" spans="1:1" hidden="1" x14ac:dyDescent="0.25">
      <c r="A4" t="str">
        <f>IF('01'!$A4="Ya",CONCATENATE('01'!C4,"|",'01'!D4,"|",'01'!J4,"|",'01'!K4,"|",'01'!L4,"|",'01'!M4,"|",'01'!N4,),"&lt;hapus baris ini&gt;")</f>
        <v>&lt;hapus baris ini&gt;</v>
      </c>
    </row>
    <row r="5" spans="1:1" hidden="1" x14ac:dyDescent="0.25">
      <c r="A5" t="str">
        <f>IF('01'!$A5="Ya",CONCATENATE('01'!C5,"|",'01'!D5,"|",'01'!J5,"|",'01'!K5,"|",'01'!L5,"|",'01'!M5,"|",'01'!N5,),"&lt;hapus baris ini&gt;")</f>
        <v>&lt;hapus baris ini&gt;</v>
      </c>
    </row>
    <row r="6" spans="1:1" hidden="1" x14ac:dyDescent="0.25">
      <c r="A6" t="str">
        <f>IF('01'!$A6="Ya",CONCATENATE('01'!C6,"|",'01'!D6,"|",'01'!K6,"|",'01'!L6,"|",'01'!M6,"|",'01'!N6,"|",'01'!O6,),"&lt;hapus baris ini&gt;")</f>
        <v>&lt;hapus baris ini&gt;</v>
      </c>
    </row>
    <row r="7" spans="1:1" hidden="1" x14ac:dyDescent="0.25">
      <c r="A7" t="str">
        <f>IF('01'!$A7="Ya",CONCATENATE('01'!C7,"|",'01'!D7,"|",'01'!K7,"|",'01'!L7,"|",'01'!M7,"|",'01'!N7,"|",'01'!O7,),"&lt;hapus baris ini&gt;")</f>
        <v>&lt;hapus baris ini&gt;</v>
      </c>
    </row>
    <row r="8" spans="1:1" hidden="1" x14ac:dyDescent="0.25">
      <c r="A8" t="str">
        <f>IF('01'!$A8="Ya",CONCATENATE('01'!C8,"|",'01'!D8,"|",'01'!K8,"|",'01'!L8,"|",'01'!M8,"|",'01'!N8,"|",'01'!O8,),"&lt;hapus baris ini&gt;")</f>
        <v>&lt;hapus baris ini&gt;</v>
      </c>
    </row>
    <row r="9" spans="1:1" hidden="1" x14ac:dyDescent="0.25">
      <c r="A9" t="str">
        <f>IF('01'!$A9="Ya",CONCATENATE('01'!C9,"|",'01'!D9,"|",'01'!K9,"|",'01'!L9,"|",'01'!M9,"|",'01'!N9,"|",'01'!O9,),"&lt;hapus baris ini&gt;")</f>
        <v>&lt;hapus baris ini&gt;</v>
      </c>
    </row>
    <row r="10" spans="1:1" x14ac:dyDescent="0.25">
      <c r="A10" t="str">
        <f>IF('01'!$A10="Ya",CONCATENATE('01'!C10,"|",'01'!D10,"|",TEXT('01'!K10,"0.00"),"|",TEXT('01'!L10,"0.00"),"|",TEXT('01'!M10,"0.00"),"|",TEXT('01'!N10,"0.00"),"|",TEXT('01'!O10,"0.00"),),"&lt;hapus baris ini&gt;")</f>
        <v>D01|010001000000000000|6.03|6.03|0.00|6.03|6.03</v>
      </c>
    </row>
    <row r="11" spans="1:1" x14ac:dyDescent="0.25">
      <c r="A11" t="str">
        <f>IF('01'!$A11="Ya",CONCATENATE('01'!C11,"|",'01'!D11,"|",TEXT('01'!K11,"0.00"),"|",TEXT('01'!L11,"0.00"),"|",TEXT('01'!M11,"0.00"),"|",TEXT('01'!N11,"0.00"),"|",TEXT('01'!O11,"0.00"),),"&lt;hapus baris ini&gt;")</f>
        <v>D01|010001010000000000|5.22|5.22|0.00|5.22|5.22</v>
      </c>
    </row>
    <row r="12" spans="1:1" x14ac:dyDescent="0.25">
      <c r="A12" t="str">
        <f>IF('01'!$A12="Ya",CONCATENATE('01'!C12,"|",'01'!D12,"|",TEXT('01'!K12,"0.00"),"|",TEXT('01'!L12,"0.00"),"|",TEXT('01'!M12,"0.00"),"|",TEXT('01'!N12,"0.00"),"|",TEXT('01'!O12,"0.00"),),"&lt;hapus baris ini&gt;")</f>
        <v>D01|010001010100000000|5.22|5.22|0.00|5.22|5.22</v>
      </c>
    </row>
    <row r="13" spans="1:1" x14ac:dyDescent="0.25">
      <c r="A13" t="str">
        <f>IF('01'!$A13="Ya",CONCATENATE('01'!C13,"|",'01'!D13,"|",TEXT('01'!K13,"0.00"),"|",TEXT('01'!L13,"0.00"),"|",TEXT('01'!M13,"0.00"),"|",TEXT('01'!N13,"0.00"),"|",TEXT('01'!O13,"0.00"),),"&lt;hapus baris ini&gt;")</f>
        <v>D01|010001010200000000|0.00|0.00|0.00|0.00|0.00</v>
      </c>
    </row>
    <row r="14" spans="1:1" x14ac:dyDescent="0.25">
      <c r="A14" t="str">
        <f>IF('01'!$A14="Ya",CONCATENATE('01'!C14,"|",'01'!D14,"|",TEXT('01'!K14,"0.00"),"|",TEXT('01'!L14,"0.00"),"|",TEXT('01'!M14,"0.00"),"|",TEXT('01'!N14,"0.00"),"|",TEXT('01'!O14,"0.00"),),"&lt;hapus baris ini&gt;")</f>
        <v>D01|010001010201000000|0.00|0.00|0.00|0.00|0.00</v>
      </c>
    </row>
    <row r="15" spans="1:1" x14ac:dyDescent="0.25">
      <c r="A15" t="str">
        <f>IF('01'!$A15="Ya",CONCATENATE('01'!C15,"|",'01'!D15,"|",TEXT('01'!K15,"0.00"),"|",TEXT('01'!L15,"0.00"),"|",TEXT('01'!M15,"0.00"),"|",TEXT('01'!N15,"0.00"),"|",TEXT('01'!O15,"0.00"),),"&lt;hapus baris ini&gt;")</f>
        <v>D01|010001010202000000|0.00|0.00|0.00|0.00|0.00</v>
      </c>
    </row>
    <row r="16" spans="1:1" x14ac:dyDescent="0.25">
      <c r="A16" t="str">
        <f>IF('01'!$A16="Ya",CONCATENATE('01'!C16,"|",'01'!D16,"|",TEXT('01'!K16,"0.00"),"|",TEXT('01'!L16,"0.00"),"|",TEXT('01'!M16,"0.00"),"|",TEXT('01'!N16,"0.00"),"|",TEXT('01'!O16,"0.00"),),"&lt;hapus baris ini&gt;")</f>
        <v>D01|010001010203000000|0.00|0.00|0.00|0.00|0.00</v>
      </c>
    </row>
    <row r="17" spans="1:1" x14ac:dyDescent="0.25">
      <c r="A17" t="str">
        <f>IF('01'!$A17="Ya",CONCATENATE('01'!C17,"|",'01'!D17,"|",TEXT('01'!K17,"0.00"),"|",TEXT('01'!L17,"0.00"),"|",TEXT('01'!M17,"0.00"),"|",TEXT('01'!N17,"0.00"),"|",TEXT('01'!O17,"0.00"),),"&lt;hapus baris ini&gt;")</f>
        <v>D01|010001010204000000|0.00|0.00|0.00|0.00|0.00</v>
      </c>
    </row>
    <row r="18" spans="1:1" x14ac:dyDescent="0.25">
      <c r="A18" t="str">
        <f>IF('01'!$A18="Ya",CONCATENATE('01'!C18,"|",'01'!D18,"|",TEXT('01'!K18,"0.00"),"|",TEXT('01'!L18,"0.00"),"|",TEXT('01'!M18,"0.00"),"|",TEXT('01'!N18,"0.00"),"|",TEXT('01'!O18,"0.00"),),"&lt;hapus baris ini&gt;")</f>
        <v>D01|010001010205000000|0.00|0.00|0.00|0.00|0.00</v>
      </c>
    </row>
    <row r="19" spans="1:1" x14ac:dyDescent="0.25">
      <c r="A19" t="str">
        <f>IF('01'!$A19="Ya",CONCATENATE('01'!C19,"|",'01'!D19,"|",TEXT('01'!K19,"0.00"),"|",TEXT('01'!L19,"0.00"),"|",TEXT('01'!M19,"0.00"),"|",TEXT('01'!N19,"0.00"),"|",TEXT('01'!O19,"0.00"),),"&lt;hapus baris ini&gt;")</f>
        <v>D01|010001010206000000|0.00|0.00|0.00|0.00|0.00</v>
      </c>
    </row>
    <row r="20" spans="1:1" x14ac:dyDescent="0.25">
      <c r="A20" t="str">
        <f>IF('01'!$A20="Ya",CONCATENATE('01'!C20,"|",'01'!D20,"|",TEXT('01'!K20,"0.00"),"|",TEXT('01'!L20,"0.00"),"|",TEXT('01'!M20,"0.00"),"|",TEXT('01'!N20,"0.00"),"|",TEXT('01'!O20,"0.00"),),"&lt;hapus baris ini&gt;")</f>
        <v>D01|010001010300000000|0.00|0.00|0.00|0.00|0.00</v>
      </c>
    </row>
    <row r="21" spans="1:1" x14ac:dyDescent="0.25">
      <c r="A21" t="str">
        <f>IF('01'!$A21="Ya",CONCATENATE('01'!C21,"|",'01'!D21,"|",TEXT('01'!K21,"0.00"),"|",TEXT('01'!L21,"0.00"),"|",TEXT('01'!M21,"0.00"),"|",TEXT('01'!N21,"0.00"),"|",TEXT('01'!O21,"0.00"),),"&lt;hapus baris ini&gt;")</f>
        <v>D01|010001010301000000|0.00|0.00|0.00|0.00|0.00</v>
      </c>
    </row>
    <row r="22" spans="1:1" x14ac:dyDescent="0.25">
      <c r="A22" t="str">
        <f>IF('01'!$A22="Ya",CONCATENATE('01'!C22,"|",'01'!D22,"|",TEXT('01'!K22,"0.00"),"|",TEXT('01'!L22,"0.00"),"|",TEXT('01'!M22,"0.00"),"|",TEXT('01'!N22,"0.00"),"|",TEXT('01'!O22,"0.00"),),"&lt;hapus baris ini&gt;")</f>
        <v>D01|010001010302000000|0.00|0.00|0.00|0.00|0.00</v>
      </c>
    </row>
    <row r="23" spans="1:1" x14ac:dyDescent="0.25">
      <c r="A23" t="str">
        <f>IF('01'!$A23="Ya",CONCATENATE('01'!C23,"|",'01'!D23,"|",TEXT('01'!K23,"0.00"),"|",TEXT('01'!L23,"0.00"),"|",TEXT('01'!M23,"0.00"),"|",TEXT('01'!N23,"0.00"),"|",TEXT('01'!O23,"0.00"),),"&lt;hapus baris ini&gt;")</f>
        <v>D01|010001020000000000|0.00|0.00|0.00|0.00|0.00</v>
      </c>
    </row>
    <row r="24" spans="1:1" x14ac:dyDescent="0.25">
      <c r="A24" t="str">
        <f>IF('01'!$A24="Ya",CONCATENATE('01'!C24,"|",'01'!D24,"|",TEXT('01'!K24,"0.00"),"|",TEXT('01'!L24,"0.00"),"|",TEXT('01'!M24,"0.00"),"|",TEXT('01'!N24,"0.00"),"|",TEXT('01'!O24,"0.00"),),"&lt;hapus baris ini&gt;")</f>
        <v>D01|010001030000000000|0.73|0.73|0.00|0.73|0.73</v>
      </c>
    </row>
    <row r="25" spans="1:1" x14ac:dyDescent="0.25">
      <c r="A25" t="str">
        <f>IF('01'!$A25="Ya",CONCATENATE('01'!C25,"|",'01'!D25,"|",TEXT('01'!K25,"0.00"),"|",TEXT('01'!L25,"0.00"),"|",TEXT('01'!M25,"0.00"),"|",TEXT('01'!N25,"0.00"),"|",TEXT('01'!O25,"0.00"),),"&lt;hapus baris ini&gt;")</f>
        <v>D01|010001030100000000|0.53|0.53|0.00|0.53|0.53</v>
      </c>
    </row>
    <row r="26" spans="1:1" x14ac:dyDescent="0.25">
      <c r="A26" t="str">
        <f>IF('01'!$A26="Ya",CONCATENATE('01'!C26,"|",'01'!D26,"|",TEXT('01'!K26,"0.00"),"|",TEXT('01'!L26,"0.00"),"|",TEXT('01'!M26,"0.00"),"|",TEXT('01'!N26,"0.00"),"|",TEXT('01'!O26,"0.00"),),"&lt;hapus baris ini&gt;")</f>
        <v>D01|010001030200000000|0.20|0.20|0.00|0.20|0.20</v>
      </c>
    </row>
    <row r="27" spans="1:1" x14ac:dyDescent="0.25">
      <c r="A27" t="str">
        <f>IF('01'!$A27="Ya",CONCATENATE('01'!C27,"|",'01'!D27,"|",TEXT('01'!K27,"0.00"),"|",TEXT('01'!L27,"0.00"),"|",TEXT('01'!M27,"0.00"),"|",TEXT('01'!N27,"0.00"),"|",TEXT('01'!O27,"0.00"),),"&lt;hapus baris ini&gt;")</f>
        <v>D01|010001040000000000|0.08|0.08|0.00|0.08|0.08</v>
      </c>
    </row>
    <row r="28" spans="1:1" x14ac:dyDescent="0.25">
      <c r="A28" t="str">
        <f>IF('01'!$A28="Ya",CONCATENATE('01'!C28,"|",'01'!D28,"|",TEXT('01'!K28,"0.00"),"|",TEXT('01'!L28,"0.00"),"|",TEXT('01'!M28,"0.00"),"|",TEXT('01'!N28,"0.00"),"|",TEXT('01'!O28,"0.00"),),"&lt;hapus baris ini&gt;")</f>
        <v>D01|010001040100000000|0.08|0.08|0.00|0.08|0.08</v>
      </c>
    </row>
    <row r="29" spans="1:1" x14ac:dyDescent="0.25">
      <c r="A29" t="str">
        <f>IF('01'!$A29="Ya",CONCATENATE('01'!C29,"|",'01'!D29,"|",TEXT('01'!K29,"0.00"),"|",TEXT('01'!L29,"0.00"),"|",TEXT('01'!M29,"0.00"),"|",TEXT('01'!N29,"0.00"),"|",TEXT('01'!O29,"0.00"),),"&lt;hapus baris ini&gt;")</f>
        <v>D01|010001040200000000|0.00|0.00|0.00|0.00|0.00</v>
      </c>
    </row>
    <row r="30" spans="1:1" x14ac:dyDescent="0.25">
      <c r="A30" t="str">
        <f>IF('01'!$A30="Ya",CONCATENATE('01'!C30,"|",'01'!D30,"|",TEXT('01'!K30,"0.00"),"|",TEXT('01'!L30,"0.00"),"|",TEXT('01'!M30,"0.00"),"|",TEXT('01'!N30,"0.00"),"|",TEXT('01'!O30,"0.00"),),"&lt;hapus baris ini&gt;")</f>
        <v>D01|010002000000000000|3.85|3.85|0.00|3.85|4.60</v>
      </c>
    </row>
    <row r="31" spans="1:1" x14ac:dyDescent="0.25">
      <c r="A31" t="str">
        <f>IF('01'!$A31="Ya",CONCATENATE('01'!C31,"|",'01'!D31,"|",TEXT('01'!K31,"0.00"),"|",TEXT('01'!L31,"0.00"),"|",TEXT('01'!M31,"0.00"),"|",TEXT('01'!N31,"0.00"),"|",TEXT('01'!O31,"0.00"),),"&lt;hapus baris ini&gt;")</f>
        <v>D01|010002010000000000|1.35|1.25|0.00|1.25|1.64</v>
      </c>
    </row>
    <row r="32" spans="1:1" x14ac:dyDescent="0.25">
      <c r="A32" t="str">
        <f>IF('01'!$A32="Ya",CONCATENATE('01'!C32,"|",'01'!D32,"|",TEXT('01'!K32,"0.00"),"|",TEXT('01'!L32,"0.00"),"|",TEXT('01'!M32,"0.00"),"|",TEXT('01'!N32,"0.00"),"|",TEXT('01'!O32,"0.00"),),"&lt;hapus baris ini&gt;")</f>
        <v>D01|010002020000000000|0.03|0.03|0.00|0.03|0.04</v>
      </c>
    </row>
    <row r="33" spans="1:1" x14ac:dyDescent="0.25">
      <c r="A33" t="str">
        <f>IF('01'!$A33="Ya",CONCATENATE('01'!C33,"|",'01'!D33,"|",TEXT('01'!K33,"0.00"),"|",TEXT('01'!L33,"0.00"),"|",TEXT('01'!M33,"0.00"),"|",TEXT('01'!N33,"0.00"),"|",TEXT('01'!O33,"0.00"),),"&lt;hapus baris ini&gt;")</f>
        <v>D01|010002030000000000|0.00|0.00|0.00|0.00|0.00</v>
      </c>
    </row>
    <row r="34" spans="1:1" x14ac:dyDescent="0.25">
      <c r="A34" t="str">
        <f>IF('01'!$A34="Ya",CONCATENATE('01'!C34,"|",'01'!D34,"|",TEXT('01'!K34,"0.00"),"|",TEXT('01'!L34,"0.00"),"|",TEXT('01'!M34,"0.00"),"|",TEXT('01'!N34,"0.00"),"|",TEXT('01'!O34,"0.00"),),"&lt;hapus baris ini&gt;")</f>
        <v>D01|010002040000000000|0.11|0.10|0.00|0.10|0.13</v>
      </c>
    </row>
    <row r="35" spans="1:1" x14ac:dyDescent="0.25">
      <c r="A35" t="str">
        <f>IF('01'!$A35="Ya",CONCATENATE('01'!C35,"|",'01'!D35,"|",TEXT('01'!K35,"0.00"),"|",TEXT('01'!L35,"0.00"),"|",TEXT('01'!M35,"0.00"),"|",TEXT('01'!N35,"0.00"),"|",TEXT('01'!O35,"0.00"),),"&lt;hapus baris ini&gt;")</f>
        <v>D01|010002050000000000|0.10|0.09|0.00|0.09|0.12</v>
      </c>
    </row>
    <row r="36" spans="1:1" x14ac:dyDescent="0.25">
      <c r="A36" t="str">
        <f>IF('01'!$A36="Ya",CONCATENATE('01'!C36,"|",'01'!D36,"|",TEXT('01'!K36,"0.00"),"|",TEXT('01'!L36,"0.00"),"|",TEXT('01'!M36,"0.00"),"|",TEXT('01'!N36,"0.00"),"|",TEXT('01'!O36,"0.00"),),"&lt;hapus baris ini&gt;")</f>
        <v>D01|010002050100000000|0.00|0.00|0.00|0.00|0.00</v>
      </c>
    </row>
    <row r="37" spans="1:1" x14ac:dyDescent="0.25">
      <c r="A37" t="str">
        <f>IF('01'!$A37="Ya",CONCATENATE('01'!C37,"|",'01'!D37,"|",TEXT('01'!K37,"0.00"),"|",TEXT('01'!L37,"0.00"),"|",TEXT('01'!M37,"0.00"),"|",TEXT('01'!N37,"0.00"),"|",TEXT('01'!O37,"0.00"),),"&lt;hapus baris ini&gt;")</f>
        <v>D01|010002050200000000|0.00|0.00|0.00|0.00|0.00</v>
      </c>
    </row>
    <row r="38" spans="1:1" x14ac:dyDescent="0.25">
      <c r="A38" t="str">
        <f>IF('01'!$A38="Ya",CONCATENATE('01'!C38,"|",'01'!D38,"|",TEXT('01'!K38,"0.00"),"|",TEXT('01'!L38,"0.00"),"|",TEXT('01'!M38,"0.00"),"|",TEXT('01'!N38,"0.00"),"|",TEXT('01'!O38,"0.00"),),"&lt;hapus baris ini&gt;")</f>
        <v>D01|010002050300000000|0.10|0.09|0.00|0.09|0.12</v>
      </c>
    </row>
    <row r="39" spans="1:1" x14ac:dyDescent="0.25">
      <c r="A39" t="str">
        <f>IF('01'!$A39="Ya",CONCATENATE('01'!C39,"|",'01'!D39,"|",TEXT('01'!K39,"0.00"),"|",TEXT('01'!L39,"0.00"),"|",TEXT('01'!M39,"0.00"),"|",TEXT('01'!N39,"0.00"),"|",TEXT('01'!O39,"0.00"),),"&lt;hapus baris ini&gt;")</f>
        <v>D01|010002050400000000|0.00|0.00|0.00|0.00|0.00</v>
      </c>
    </row>
    <row r="40" spans="1:1" x14ac:dyDescent="0.25">
      <c r="A40" t="str">
        <f>IF('01'!$A40="Ya",CONCATENATE('01'!C40,"|",'01'!D40,"|",TEXT('01'!K40,"0.00"),"|",TEXT('01'!L40,"0.00"),"|",TEXT('01'!M40,"0.00"),"|",TEXT('01'!N40,"0.00"),"|",TEXT('01'!O40,"0.00"),),"&lt;hapus baris ini&gt;")</f>
        <v>D01|010002050500000000|0.00|0.00|0.00|0.00|0.00</v>
      </c>
    </row>
    <row r="41" spans="1:1" x14ac:dyDescent="0.25">
      <c r="A41" t="str">
        <f>IF('01'!$A41="Ya",CONCATENATE('01'!C41,"|",'01'!D41,"|",TEXT('01'!K41,"0.00"),"|",TEXT('01'!L41,"0.00"),"|",TEXT('01'!M41,"0.00"),"|",TEXT('01'!N41,"0.00"),"|",TEXT('01'!O41,"0.00"),),"&lt;hapus baris ini&gt;")</f>
        <v>D01|010002060000000000|0.06|0.05|0.00|0.05|0.07</v>
      </c>
    </row>
    <row r="42" spans="1:1" x14ac:dyDescent="0.25">
      <c r="A42" t="str">
        <f>IF('01'!$A42="Ya",CONCATENATE('01'!C42,"|",'01'!D42,"|",TEXT('01'!K42,"0.00"),"|",TEXT('01'!L42,"0.00"),"|",TEXT('01'!M42,"0.00"),"|",TEXT('01'!N42,"0.00"),"|",TEXT('01'!O42,"0.00"),),"&lt;hapus baris ini&gt;")</f>
        <v>D01|010002070000000000|0.25|0.23|0.00|0.23|0.31</v>
      </c>
    </row>
    <row r="43" spans="1:1" x14ac:dyDescent="0.25">
      <c r="A43" t="str">
        <f>IF('01'!$A43="Ya",CONCATENATE('01'!C43,"|",'01'!D43,"|",TEXT('01'!K43,"0.00"),"|",TEXT('01'!L43,"0.00"),"|",TEXT('01'!M43,"0.00"),"|",TEXT('01'!N43,"0.00"),"|",TEXT('01'!O43,"0.00"),),"&lt;hapus baris ini&gt;")</f>
        <v>D01|010002080000000000|1.95|2.10|0.00|2.10|2.29</v>
      </c>
    </row>
    <row r="44" spans="1:1" x14ac:dyDescent="0.25">
      <c r="A44" t="str">
        <f>IF('01'!$A44="Ya",CONCATENATE('01'!C44,"|",'01'!D44,"|",TEXT('01'!K44,"0.00"),"|",TEXT('01'!L44,"0.00"),"|",TEXT('01'!M44,"0.00"),"|",TEXT('01'!N44,"0.00"),"|",TEXT('01'!O44,"0.00"),),"&lt;hapus baris ini&gt;")</f>
        <v>D01|010002080100000000|0.00|0.00|0.00|0.00|0.00</v>
      </c>
    </row>
    <row r="45" spans="1:1" x14ac:dyDescent="0.25">
      <c r="A45" t="str">
        <f>IF('01'!$A45="Ya",CONCATENATE('01'!C45,"|",'01'!D45,"|",TEXT('01'!K45,"0.00"),"|",TEXT('01'!L45,"0.00"),"|",TEXT('01'!M45,"0.00"),"|",TEXT('01'!N45,"0.00"),"|",TEXT('01'!O45,"0.00"),),"&lt;hapus baris ini&gt;")</f>
        <v>D01|010002080200000000|1.95|2.10|0.00|2.10|2.29</v>
      </c>
    </row>
    <row r="46" spans="1:1" x14ac:dyDescent="0.25">
      <c r="A46" t="str">
        <f>IF('01'!$A46="Ya",CONCATENATE('01'!C46,"|",'01'!D46,"|",TEXT('01'!K46,"0.00"),"|",TEXT('01'!L46,"0.00"),"|",TEXT('01'!M46,"0.00"),"|",TEXT('01'!N46,"0.00"),"|",TEXT('01'!O46,"0.00"),),"&lt;hapus baris ini&gt;")</f>
        <v>D01|010003000000000000|1.62|1.62|0.00|1.62|1.62</v>
      </c>
    </row>
    <row r="47" spans="1:1" x14ac:dyDescent="0.25">
      <c r="A47" t="str">
        <f>IF('01'!$A47="Ya",CONCATENATE('01'!C47,"|",'01'!D47,"|",TEXT('01'!K47,"0.00"),"|",TEXT('01'!L47,"0.00"),"|",TEXT('01'!M47,"0.00"),"|",TEXT('01'!N47,"0.00"),"|",TEXT('01'!O47,"0.00"),),"&lt;hapus baris ini&gt;")</f>
        <v>D01|010004000000000000|11.50|11.50|0.00|11.50|12.25</v>
      </c>
    </row>
    <row r="48" spans="1:1" x14ac:dyDescent="0.25">
      <c r="A48" t="str">
        <f>IF('01'!$A48="Ya",CONCATENATE('01'!C48,"|",'01'!D48,"|",TEXT('01'!K48,"0.00"),"|",TEXT('01'!L48,"0.00"),"|",TEXT('01'!M48,"0.00"),"|",TEXT('01'!N48,"0.00"),"|",TEXT('01'!O48,"0.00"),),"&lt;hapus baris ini&gt;")</f>
        <v>D01|010005000000000000|1.00|2.00|0.00|2.00|0.50</v>
      </c>
    </row>
    <row r="49" spans="1:1" x14ac:dyDescent="0.25">
      <c r="A49" t="str">
        <f>IF('01'!$A49="Ya",CONCATENATE('01'!C49,"|",'01'!D49,"|",TEXT('01'!K49,"0.00"),"|",TEXT('01'!L49,"0.00"),"|",TEXT('01'!M49,"0.00"),"|",TEXT('01'!N49,"0.00"),"|",TEXT('01'!O49,"0.00"),),"&lt;hapus baris ini&gt;")</f>
        <v>D01|010006000000000000|12.50|13.50|0.00|13.50|12.75</v>
      </c>
    </row>
  </sheetData>
  <autoFilter ref="A1:A50">
    <filterColumn colId="0">
      <filters>
        <filter val="D01|010001000000000000|14|14|14|14|14"/>
        <filter val="D01|010001010000000000|9|9|9|9|9"/>
        <filter val="D01|010001010100000000|1|1|1|1|1"/>
        <filter val="D01|010001010200000000|6|6|6|6|6"/>
        <filter val="D01|010001010201000000|1|1|1|1|1"/>
        <filter val="D01|010001010202000000|1|1|1|1|1"/>
        <filter val="D01|010001010203000000|1|1|1|1|1"/>
        <filter val="D01|010001010204000000|1|1|1|1|1"/>
        <filter val="D01|010001010205000000|1|1|1|1|1"/>
        <filter val="D01|010001010206000000|1|1|1|1|1"/>
        <filter val="D01|010001010300000000|2|2|2|2|2"/>
        <filter val="D01|010001010301000000|1|1|1|1|1"/>
        <filter val="D01|010001010302000000|1|1|1|1|1"/>
        <filter val="D01|010001020000000000|1|1|1|1|1"/>
        <filter val="D01|010001030000000000|2|2|2|2|2"/>
        <filter val="D01|010001030100000000|1|1|1|1|1"/>
        <filter val="D01|010001030200000000|1|1|1|1|1"/>
        <filter val="D01|010001040000000000|2|2|2|2|2"/>
        <filter val="D01|010001040100000000|1|1|1|1|1"/>
        <filter val="D01|010001040200000000|1|1|1|1|1"/>
        <filter val="D01|010002000000000000|13|13|13|13|13"/>
        <filter val="D01|010002010000000000|1|1|1|1|1"/>
        <filter val="D01|010002020000000000|1|1|1|1|1"/>
        <filter val="D01|010002030000000000|1|1|1|1|1"/>
        <filter val="D01|010002040000000000|1|1|1|1|1"/>
        <filter val="D01|010002050000000000|5|5|5|5|5"/>
        <filter val="D01|010002050100000000|1|1|1|1|1"/>
        <filter val="D01|010002050200000000|1|1|1|1|1"/>
        <filter val="D01|010002050300000000|1|1|1|1|1"/>
        <filter val="D01|010002050400000000|2|2|2|2|2"/>
        <filter val="D01|010002050401000000|1|1|1|1|1"/>
        <filter val="D01|010002050402000000|1|1|1|1|1"/>
        <filter val="D01|010002060000000000|1|1|1|1|1"/>
        <filter val="D01|010002070000000000|1|1|1|1|1"/>
        <filter val="D01|010002080000000000|2|2|2|2|2"/>
        <filter val="D01|010002080100000000|1|1|1|1|1"/>
        <filter val="D01|010002080200000000|1|1|1|1|1"/>
        <filter val="D01|010003000000000000|1|1|1|1|1"/>
        <filter val="D01|010004000000000000|28|28|28|28|28"/>
        <filter val="D01|010005000000000000|1|1|1|1|1"/>
        <filter val="D01|010006000000000000|29|29|29|29|29"/>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Daftar</vt:lpstr>
      <vt:lpstr>Header</vt:lpstr>
      <vt:lpstr>01</vt:lpstr>
      <vt:lpstr>01 - SBDK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Budiwan Wijakso (PCS)</dc:creator>
  <cp:lastModifiedBy>Fadhilla Nuansa (PCS)</cp:lastModifiedBy>
  <dcterms:created xsi:type="dcterms:W3CDTF">2018-06-08T04:13:48Z</dcterms:created>
  <dcterms:modified xsi:type="dcterms:W3CDTF">2019-04-10T04:19:16Z</dcterms:modified>
</cp:coreProperties>
</file>