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PSI\Capturing Client\Laporan Publikasi Bank Umum dan Penerapan Manajemen Risiko Konsolidasi\02 Disain Sistem\Template\template with macro\"/>
    </mc:Choice>
  </mc:AlternateContent>
  <workbookProtection workbookAlgorithmName="SHA-512" workbookHashValue="bPWcvSTlIQCVHK3NhbPe0dEzQxZyFomREaAiJivzCf1NNnzOevFNqZm5lw+GnMy2RkWv6vzp8OhJMwphWt9G1w==" workbookSaltValue="XHNR3n1K2yRWclgaWIaE5w==" workbookSpinCount="100000" lockStructure="1"/>
  <bookViews>
    <workbookView xWindow="0" yWindow="0" windowWidth="12180" windowHeight="3060" tabRatio="633" firstSheet="1" activeTab="1"/>
  </bookViews>
  <sheets>
    <sheet name="DATA" sheetId="1" state="hidden" r:id="rId1"/>
    <sheet name="Header" sheetId="2" r:id="rId2"/>
    <sheet name="Form 01A" sheetId="4" r:id="rId3"/>
    <sheet name="Form 02A" sheetId="6" r:id="rId4"/>
    <sheet name="Form 03A" sheetId="7" r:id="rId5"/>
  </sheets>
  <definedNames>
    <definedName name="PeriodePelaporan">TblPeriodePelaporan[Periode Pelaporan]</definedName>
    <definedName name="StatusPelaporan">TblStatusPelaporan[Status Pelaporan]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7" l="1"/>
  <c r="E41" i="7" s="1"/>
  <c r="E37" i="7"/>
  <c r="E34" i="7"/>
  <c r="E28" i="7"/>
  <c r="E25" i="7"/>
  <c r="E22" i="7"/>
  <c r="E18" i="7"/>
  <c r="E15" i="7"/>
  <c r="E12" i="7"/>
  <c r="E4" i="7"/>
  <c r="E3" i="7" s="1"/>
  <c r="G5" i="2"/>
  <c r="E72" i="6"/>
  <c r="E67" i="6"/>
  <c r="E77" i="6" s="1"/>
  <c r="E62" i="6"/>
  <c r="E60" i="6"/>
  <c r="E42" i="6"/>
  <c r="E37" i="6"/>
  <c r="E31" i="6"/>
  <c r="E20" i="6"/>
  <c r="E14" i="6"/>
  <c r="E8" i="6"/>
  <c r="E5" i="6"/>
  <c r="G4" i="2"/>
  <c r="G3" i="2"/>
  <c r="F89" i="4"/>
  <c r="F86" i="4"/>
  <c r="F75" i="4"/>
  <c r="F69" i="4"/>
  <c r="F65" i="4"/>
  <c r="F57" i="4"/>
  <c r="F63" i="4" s="1"/>
  <c r="F35" i="4"/>
  <c r="F31" i="4"/>
  <c r="F23" i="4"/>
  <c r="F16" i="4"/>
  <c r="F8" i="4"/>
  <c r="E33" i="7" l="1"/>
  <c r="E21" i="7"/>
  <c r="E11" i="7"/>
  <c r="E10" i="7" s="1"/>
  <c r="F92" i="4"/>
  <c r="F93" i="4" s="1"/>
  <c r="E11" i="6"/>
  <c r="E30" i="6"/>
  <c r="E13" i="6"/>
  <c r="E54" i="6" s="1"/>
  <c r="F42" i="4"/>
  <c r="E55" i="6" l="1"/>
  <c r="E61" i="6" s="1"/>
  <c r="E65" i="6" s="1"/>
  <c r="E78" i="6" s="1"/>
  <c r="E9" i="7"/>
</calcChain>
</file>

<file path=xl/sharedStrings.xml><?xml version="1.0" encoding="utf-8"?>
<sst xmlns="http://schemas.openxmlformats.org/spreadsheetml/2006/main" count="695" uniqueCount="442">
  <si>
    <t>Periode Pelaporan</t>
  </si>
  <si>
    <t>Back to Header</t>
  </si>
  <si>
    <t>Y</t>
  </si>
  <si>
    <t>Rutin</t>
  </si>
  <si>
    <t>Koreksi</t>
  </si>
  <si>
    <t>Status Pelaporan</t>
  </si>
  <si>
    <t>Tanggal Periode Pelaporan</t>
  </si>
  <si>
    <t>Sandi Bank</t>
  </si>
  <si>
    <t>No</t>
  </si>
  <si>
    <t>Teks</t>
  </si>
  <si>
    <t>Petunjuk Penggunaan :</t>
  </si>
  <si>
    <r>
      <t>1. Klik tombol "</t>
    </r>
    <r>
      <rPr>
        <b/>
        <sz val="12"/>
        <color theme="1"/>
        <rFont val="Calibri"/>
        <family val="2"/>
        <scheme val="minor"/>
      </rPr>
      <t>Enable Content</t>
    </r>
    <r>
      <rPr>
        <sz val="12"/>
        <color theme="1"/>
        <rFont val="Calibri"/>
        <family val="2"/>
        <scheme val="minor"/>
      </rPr>
      <t>" jika muncul security warning.</t>
    </r>
  </si>
  <si>
    <r>
      <t>2. Isi kolom "</t>
    </r>
    <r>
      <rPr>
        <b/>
        <sz val="12"/>
        <color theme="1"/>
        <rFont val="Calibri"/>
        <family val="2"/>
        <scheme val="minor"/>
      </rPr>
      <t>Sandi Bank</t>
    </r>
    <r>
      <rPr>
        <sz val="12"/>
        <color theme="1"/>
        <rFont val="Calibri"/>
        <family val="2"/>
        <scheme val="minor"/>
      </rPr>
      <t>" pada cell A3.</t>
    </r>
  </si>
  <si>
    <r>
      <t>3. Isi kolom "</t>
    </r>
    <r>
      <rPr>
        <b/>
        <sz val="12"/>
        <color theme="1"/>
        <rFont val="Calibri"/>
        <family val="2"/>
        <scheme val="minor"/>
      </rPr>
      <t>Tanggal Periode Pelaporan</t>
    </r>
    <r>
      <rPr>
        <sz val="12"/>
        <color theme="1"/>
        <rFont val="Calibri"/>
        <family val="2"/>
        <scheme val="minor"/>
      </rPr>
      <t>" pada cell B3.</t>
    </r>
  </si>
  <si>
    <r>
      <t>4. Isi kolom "</t>
    </r>
    <r>
      <rPr>
        <b/>
        <sz val="12"/>
        <color theme="1"/>
        <rFont val="Calibri"/>
        <family val="2"/>
        <scheme val="minor"/>
      </rPr>
      <t>Status Pelaporan</t>
    </r>
    <r>
      <rPr>
        <sz val="12"/>
        <color theme="1"/>
        <rFont val="Calibri"/>
        <family val="2"/>
        <scheme val="minor"/>
      </rPr>
      <t>" pada cell C3.</t>
    </r>
  </si>
  <si>
    <r>
      <t>5. Isi kolom "</t>
    </r>
    <r>
      <rPr>
        <b/>
        <sz val="12"/>
        <color theme="1"/>
        <rFont val="Calibri"/>
        <family val="2"/>
        <scheme val="minor"/>
      </rPr>
      <t>Periode Pelaporan</t>
    </r>
    <r>
      <rPr>
        <sz val="12"/>
        <color theme="1"/>
        <rFont val="Calibri"/>
        <family val="2"/>
        <scheme val="minor"/>
      </rPr>
      <t>" pada cell D3.</t>
    </r>
  </si>
  <si>
    <t xml:space="preserve">  Kemudian pilih direktori untuk penyimpanan file teks.</t>
  </si>
  <si>
    <t xml:space="preserve">  Periode Minggunan menggunakan posisi tanggal pada hari Jumat.</t>
  </si>
  <si>
    <r>
      <t>6. Klik tombol "</t>
    </r>
    <r>
      <rPr>
        <b/>
        <sz val="12"/>
        <color theme="1"/>
        <rFont val="Calibri"/>
        <family val="2"/>
        <scheme val="minor"/>
      </rPr>
      <t>Set Lokasi Penyimpanan File</t>
    </r>
    <r>
      <rPr>
        <sz val="12"/>
        <color theme="1"/>
        <rFont val="Calibri"/>
        <family val="2"/>
        <scheme val="minor"/>
      </rPr>
      <t>".</t>
    </r>
  </si>
  <si>
    <t xml:space="preserve">  Periode Bulanan menggunakan posisi tanggal terakhir pada bulan pelaporan.</t>
  </si>
  <si>
    <t>Catatan:</t>
  </si>
  <si>
    <t>1. Dilarang merubah format, rumus, sheet.</t>
  </si>
  <si>
    <t>2. Dilarang menghapus, insert row, insert column pada keseluruhan form.</t>
  </si>
  <si>
    <t>7. Isi keseluruhan isian form dari 0100 s/d 0500.</t>
  </si>
  <si>
    <r>
      <t>8. Klik tombol "</t>
    </r>
    <r>
      <rPr>
        <b/>
        <sz val="12"/>
        <color theme="1"/>
        <rFont val="Calibri"/>
        <family val="2"/>
        <scheme val="minor"/>
      </rPr>
      <t>Generate Teks</t>
    </r>
    <r>
      <rPr>
        <sz val="12"/>
        <color theme="1"/>
        <rFont val="Calibri"/>
        <family val="2"/>
        <scheme val="minor"/>
      </rPr>
      <t>" untuk proses pembuatan file Teks.</t>
    </r>
  </si>
  <si>
    <r>
      <t xml:space="preserve">3. Pastikan format simbol desimal menggunakan karakter </t>
    </r>
    <r>
      <rPr>
        <b/>
        <sz val="12"/>
        <color theme="1"/>
        <rFont val="Calibri"/>
        <family val="2"/>
        <scheme val="minor"/>
      </rPr>
      <t>. (titik)</t>
    </r>
  </si>
  <si>
    <r>
      <t xml:space="preserve">    (dapat diubah melalui Control Panel </t>
    </r>
    <r>
      <rPr>
        <sz val="12"/>
        <color theme="1"/>
        <rFont val="Calibri"/>
        <family val="2"/>
      </rPr>
      <t>→ Regional Setting</t>
    </r>
  </si>
  <si>
    <t>Kode Komponen</t>
  </si>
  <si>
    <t>T</t>
  </si>
  <si>
    <t>Bulanan</t>
  </si>
  <si>
    <t>POS - POS</t>
  </si>
  <si>
    <t>INDIVIDUAL</t>
  </si>
  <si>
    <t>010101000000000000</t>
  </si>
  <si>
    <t> ASET </t>
  </si>
  <si>
    <t>010101010000000000</t>
  </si>
  <si>
    <t>010101020000000000</t>
  </si>
  <si>
    <t>010101030000000000</t>
  </si>
  <si>
    <t>010101040000000000</t>
  </si>
  <si>
    <t>010101050000000000</t>
  </si>
  <si>
    <t>010101050100000000</t>
  </si>
  <si>
    <t>010101050200000000</t>
  </si>
  <si>
    <t>010101050300000000</t>
  </si>
  <si>
    <t>010101050400000000</t>
  </si>
  <si>
    <t>010101060000000000</t>
  </si>
  <si>
    <t>010101070000000000</t>
  </si>
  <si>
    <t>010101080000000000</t>
  </si>
  <si>
    <t>010101090000000000</t>
  </si>
  <si>
    <t>010101090100000000</t>
  </si>
  <si>
    <t>010101090200000000</t>
  </si>
  <si>
    <t>010101090300000000</t>
  </si>
  <si>
    <t>010101090400000000</t>
  </si>
  <si>
    <t>010101100000000000</t>
  </si>
  <si>
    <t>010101110000000000</t>
  </si>
  <si>
    <t>010101120000000000</t>
  </si>
  <si>
    <t>010101120100000000</t>
  </si>
  <si>
    <t>010101120200000000</t>
  </si>
  <si>
    <t>010101120300000000</t>
  </si>
  <si>
    <t>010101130000000000</t>
  </si>
  <si>
    <t>010101130100000000</t>
  </si>
  <si>
    <t>          Akumulasi amortisasi aset tidak berwujud -/- </t>
  </si>
  <si>
    <t>010101140000000000</t>
  </si>
  <si>
    <t>010101140100000000</t>
  </si>
  <si>
    <t>          Akumulasi penyusutan aset tetap dan inventaris -/- </t>
  </si>
  <si>
    <t>010101150000000000</t>
  </si>
  <si>
    <t>010101150100000000</t>
  </si>
  <si>
    <t>010101150200000000</t>
  </si>
  <si>
    <t>010101150300000000</t>
  </si>
  <si>
    <t>010101150400000000</t>
  </si>
  <si>
    <t>010101150401000000</t>
  </si>
  <si>
    <t>               i. Melakukan kegiatan operasional di Indonesia  </t>
  </si>
  <si>
    <t>010101150402000000</t>
  </si>
  <si>
    <t>              ii. Melakukan kegiatan operasional di luar Indonesia  </t>
  </si>
  <si>
    <t>010101160000000000</t>
  </si>
  <si>
    <t>010101170000000000</t>
  </si>
  <si>
    <t>010101180000000000</t>
  </si>
  <si>
    <t>010101190000000000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</si>
  <si>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</si>
  <si>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</si>
  <si>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</si>
  <si>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</si>
  <si>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</si>
  <si>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</si>
  <si>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</si>
  <si>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</si>
  <si>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</si>
  <si>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</si>
  <si>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</si>
  <si>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3.Simpanan berjangka </t>
  </si>
  <si>
    <t>010102010400000000</t>
  </si>
  <si>
    <t>      4.Dana investasi revenue sharing </t>
  </si>
  <si>
    <t>010102010500000000</t>
  </si>
  <si>
    <t>      5.Pinjaman dari Bank Indonesia </t>
  </si>
  <si>
    <t>010102010600000000</t>
  </si>
  <si>
    <t>      6.Pinjaman dari bank lain </t>
  </si>
  <si>
    <t>010102010700000000</t>
  </si>
  <si>
    <t>      7.Liabilitas spot dan derivatif </t>
  </si>
  <si>
    <t>010102010800000000</t>
  </si>
  <si>
    <t>      8.Utang atas surat berharga yang dijual dengan janji dibeli kembali (repo) </t>
  </si>
  <si>
    <t>010102010900000000</t>
  </si>
  <si>
    <t>      9.Utang akseptasi </t>
  </si>
  <si>
    <t>010102011000000000</t>
  </si>
  <si>
    <t>    10.Surat berharga yang diterbitkan </t>
  </si>
  <si>
    <t>010102011100000000</t>
  </si>
  <si>
    <t>    11.Pinjaman yang diterima </t>
  </si>
  <si>
    <t>010102011200000000</t>
  </si>
  <si>
    <t>    12.Setoran jaminan </t>
  </si>
  <si>
    <t>010102011300000000</t>
  </si>
  <si>
    <t>    13.Liabilitas antar kantor </t>
  </si>
  <si>
    <t>010102011301000000</t>
  </si>
  <si>
    <t>         a. Melakukan kegiatan operasional di Indonesia </t>
  </si>
  <si>
    <t>010102011302000000</t>
  </si>
  <si>
    <t>         b. Melakukan kegiatan operasional di luar Indonesia </t>
  </si>
  <si>
    <t>010102011400000000</t>
  </si>
  <si>
    <t>    14.Liabilitas pajak tangguhan </t>
  </si>
  <si>
    <t>010102011500000000</t>
  </si>
  <si>
    <t>    15.Liabilitas lainnya </t>
  </si>
  <si>
    <t>010102011600000000</t>
  </si>
  <si>
    <t>    16.Dana investasi profit sharing </t>
  </si>
  <si>
    <t>010102011700000000</t>
  </si>
  <si>
    <t>   TOTAL LIABILITAS </t>
  </si>
  <si>
    <t>010102020000000000</t>
  </si>
  <si>
    <t>   EKUITAS </t>
  </si>
  <si>
    <t>010102020100000000</t>
  </si>
  <si>
    <t>   17.Modal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</si>
  <si>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</si>
  <si>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</si>
  <si>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</si>
  <si>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</si>
  <si>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</si>
  <si>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</si>
  <si>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</si>
  <si>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18.Tambahan modal disetor </t>
  </si>
  <si>
    <t>010102020201000000</t>
  </si>
  <si>
    <t>       a. Agio </t>
  </si>
  <si>
    <t>010102020202000000</t>
  </si>
  <si>
    <t>       b. Disagio -/- </t>
  </si>
  <si>
    <t>010102020203000000</t>
  </si>
  <si>
    <t>       c. Modal sumbangan </t>
  </si>
  <si>
    <t>010102020204000000</t>
  </si>
  <si>
    <t>       d. Dana setoran modal </t>
  </si>
  <si>
    <t>010102020205000000</t>
  </si>
  <si>
    <t>       e. Lainnya </t>
  </si>
  <si>
    <t>010102020300000000</t>
  </si>
  <si>
    <t>    19.Penghasilan komprehensif lain </t>
  </si>
  <si>
    <t>010102020301000000</t>
  </si>
  <si>
    <t>        a. Penyesuaian akibat penjabaran laporan keuangan dalam mata uang asing </t>
  </si>
  <si>
    <t>010102020302000000</t>
  </si>
  <si>
    <t>        b. Keuntungan (kerugian) dari perubahan nilai aset keuangan dalam kelompok tersedia untuk dijual </t>
  </si>
  <si>
    <t>010102020303000000</t>
  </si>
  <si>
    <t>        c. Bagian efektif lindung nilai arus kas </t>
  </si>
  <si>
    <t>010102020304000000</t>
  </si>
  <si>
    <t>        d. Keuntungan revaluasi aset tetap </t>
  </si>
  <si>
    <t>010102020305000000</t>
  </si>
  <si>
    <t>        e. Bagian penghasilan komprehensif lain dari entitas asosiasi </t>
  </si>
  <si>
    <t>010102020306000000</t>
  </si>
  <si>
    <t>        f. Pengukuran kembali atas program imbalan pasti </t>
  </si>
  <si>
    <t>010102020307000000</t>
  </si>
  <si>
    <t>        g. Lainnya </t>
  </si>
  <si>
    <t>010102020400000000</t>
  </si>
  <si>
    <t>    20.Selisih kuasi reorganisasi </t>
  </si>
  <si>
    <t>010102020500000000</t>
  </si>
  <si>
    <t>    21.Selisih restrukturisasi entitas sepengendali </t>
  </si>
  <si>
    <t>010102020600000000</t>
  </si>
  <si>
    <t>    22.Ekuitas lainnya </t>
  </si>
  <si>
    <t>010102020700000000</t>
  </si>
  <si>
    <t>    23.Cadangan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</si>
  <si>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</si>
  <si>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</si>
  <si>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</si>
  <si>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</si>
  <si>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</si>
  <si>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24.Laba/rugi </t>
  </si>
  <si>
    <t>010102020801000000</t>
  </si>
  <si>
    <t>        a. Tahun-tahun lalu </t>
  </si>
  <si>
    <t>010102020802000000</t>
  </si>
  <si>
    <t>        b. Tahun berjalan 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</si>
  <si>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</si>
  <si>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</si>
  <si>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</si>
  <si>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</si>
  <si>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</si>
  <si>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01A : LAPORAN POSISI KEUANGAN (NERACA) BULANAN</t>
  </si>
  <si>
    <t>1.Kas </t>
  </si>
  <si>
    <t>2.Penempatan pada Bank Indonesia </t>
  </si>
  <si>
    <t>3.Penempatan pada bank lain </t>
  </si>
  <si>
    <t>4.Tagihan spot dan derivatif </t>
  </si>
  <si>
    <t>5.Surat berharga </t>
  </si>
  <si>
    <t>a.Diukur pada nilai wajar melalui laporan laba/rugi </t>
  </si>
  <si>
    <t>b.Tersedia untuk dijual </t>
  </si>
  <si>
    <t>c. Dimiliki hingga jatuh tempo </t>
  </si>
  <si>
    <t>d. Pinjaman yang diberikan dan piutang </t>
  </si>
  <si>
    <t>6.Surat berharga yang dijual dengan janji dibeli kembali (repo) </t>
  </si>
  <si>
    <t>7.Tagihan atas surat berharga yang dibeli dengan janji dijual kembali (reverse repo) </t>
  </si>
  <si>
    <t>8.Tagihan akseptasi </t>
  </si>
  <si>
    <t>9.Kredit </t>
  </si>
  <si>
    <t>a. Diukur pada nilai wajar melalui laporan laba/rugi </t>
  </si>
  <si>
    <t>b. Tersedia untuk dijual </t>
  </si>
  <si>
    <t>10.Pembiayaan syariah </t>
  </si>
  <si>
    <t>11.Penyertaan </t>
  </si>
  <si>
    <t>12.Cadangan kerugian penurunan nilai aset keuangan -/- </t>
  </si>
  <si>
    <t>a. Surat berharga </t>
  </si>
  <si>
    <t>b. Kredit </t>
  </si>
  <si>
    <t>c. Lainnya </t>
  </si>
  <si>
    <t>13.Aset tidak berwujud </t>
  </si>
  <si>
    <t>14.Aset tetap dan inventaris </t>
  </si>
  <si>
    <t>15.Aset Non Produktif </t>
  </si>
  <si>
    <t>16.Cadangan kerugian penurunan nilai aset non keuangan -/- </t>
  </si>
  <si>
    <t>17.Sewa pembiayaan   </t>
  </si>
  <si>
    <t>18.Aset pajak tangguhan  </t>
  </si>
  <si>
    <t>19.Aset Lainnya </t>
  </si>
  <si>
    <t>          a. Properti terbengkalai </t>
  </si>
  <si>
    <t>          b. Aset yang diambil alih  </t>
  </si>
  <si>
    <t>          c. Rekening tunda </t>
  </si>
  <si>
    <t>          d. Aset antarkantor </t>
  </si>
  <si>
    <t>Daftar Form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</si>
  <si>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</si>
  <si>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</si>
  <si>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</si>
  <si>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</si>
  <si>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</si>
  <si>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</si>
  <si>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</si>
  <si>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020101010101000000</t>
  </si>
  <si>
    <t>         a. Rupiah </t>
  </si>
  <si>
    <t>020101010102000000</t>
  </si>
  <si>
    <t>         b. Valuta Asing </t>
  </si>
  <si>
    <t>020101010200000000</t>
  </si>
  <si>
    <t>     2. Beban Bunga </t>
  </si>
  <si>
    <t>020101010201000000</t>
  </si>
  <si>
    <t>020101010202000000</t>
  </si>
  <si>
    <t>020101010300000000</t>
  </si>
  <si>
    <t>     Pendapatan (Beban) Bunga bersih </t>
  </si>
  <si>
    <t>020101020000000000</t>
  </si>
  <si>
    <t> B. Pendapatan dan Beban Operasional selain Bunga </t>
  </si>
  <si>
    <t>020101020100000000</t>
  </si>
  <si>
    <t>     1. Pendapatan Operasional Selain Bunga </t>
  </si>
  <si>
    <t>020101020101000000</t>
  </si>
  <si>
    <t>         a. Peningkatan nilai wajar aset keuangan </t>
  </si>
  <si>
    <t>020101020101010000</t>
  </si>
  <si>
    <t>             i.   Surat berharga </t>
  </si>
  <si>
    <t>020101020101020000</t>
  </si>
  <si>
    <t>             ii.  Kredit </t>
  </si>
  <si>
    <t>020101020101030000</t>
  </si>
  <si>
    <t>             iii. Spot dan derivatif </t>
  </si>
  <si>
    <t>020101020101040000</t>
  </si>
  <si>
    <t>             iv. Aset keuangan lainnya </t>
  </si>
  <si>
    <t>020101020102000000</t>
  </si>
  <si>
    <t>         b. Penurunan nilai wajar liabilitas keuangan </t>
  </si>
  <si>
    <t>020101020103000000</t>
  </si>
  <si>
    <t>         c. Keuntungan penjualan aset keuangan </t>
  </si>
  <si>
    <t>020101020103010000</t>
  </si>
  <si>
    <t>020101020103020000</t>
  </si>
  <si>
    <t>020101020103030000</t>
  </si>
  <si>
    <t>             iii. Aset keuangan lainnya </t>
  </si>
  <si>
    <t>020101020104000000</t>
  </si>
  <si>
    <t>         d. Keuntungan transaksi spot dan derivatif (realised) </t>
  </si>
  <si>
    <t>020101020105000000</t>
  </si>
  <si>
    <t>         e. Dividen </t>
  </si>
  <si>
    <t>020101020106000000</t>
  </si>
  <si>
    <t>         f. Keuntungan dari penyertaan dengan equity method </t>
  </si>
  <si>
    <t>020101020107000000</t>
  </si>
  <si>
    <t>         g. Komisi/provisi/fee dan administrasi </t>
  </si>
  <si>
    <t>020101020108000000</t>
  </si>
  <si>
    <t>         h. Pemulihan atas cadangan kerugian penurunan nilai </t>
  </si>
  <si>
    <t>020101020109000000</t>
  </si>
  <si>
    <t>         i. Pendapatan lainnya </t>
  </si>
  <si>
    <t>020101020200000000</t>
  </si>
  <si>
    <t>     2. Beban Operasional Selain Bunga </t>
  </si>
  <si>
    <t>020101020201000000</t>
  </si>
  <si>
    <t>         a. Penurunan nilai wajar aset keuangan </t>
  </si>
  <si>
    <t>020101020201010000</t>
  </si>
  <si>
    <t>             i. Surat berharga </t>
  </si>
  <si>
    <t>020101020201020000</t>
  </si>
  <si>
    <t xml:space="preserve">             ii. Kredit  </t>
  </si>
  <si>
    <t>020101020201030000</t>
  </si>
  <si>
    <t>020101020201040000</t>
  </si>
  <si>
    <t>020101020202000000</t>
  </si>
  <si>
    <t>         b. Peningkatan nilai wajar liabilitas keuangan </t>
  </si>
  <si>
    <t>020101020203000000</t>
  </si>
  <si>
    <t>         c. Kerugian penjualan aset keuangan </t>
  </si>
  <si>
    <t>020101020203010000</t>
  </si>
  <si>
    <t>             i.  Surat berharga </t>
  </si>
  <si>
    <t>020101020203020000</t>
  </si>
  <si>
    <t>020101020203030000</t>
  </si>
  <si>
    <t>020101020204000000</t>
  </si>
  <si>
    <t>         d. Kerugian transaksi spot dan derivatif (realised) </t>
  </si>
  <si>
    <t>020101020205000000</t>
  </si>
  <si>
    <t>         e. Kerugian penurunan nilai aset keuangan (impairment) </t>
  </si>
  <si>
    <t>020101020205010000</t>
  </si>
  <si>
    <t>020101020205020000</t>
  </si>
  <si>
    <t>020101020205030000</t>
  </si>
  <si>
    <t>             iii. Pembiayaan syariah </t>
  </si>
  <si>
    <t>020101020205040000</t>
  </si>
  <si>
    <t>020101020206000000</t>
  </si>
  <si>
    <t>         f. Kerugian terkait risiko operasional </t>
  </si>
  <si>
    <t>020101020207000000</t>
  </si>
  <si>
    <t>         g.  Kerugian dari penyertaan dengan equity method </t>
  </si>
  <si>
    <t>020101020208000000</t>
  </si>
  <si>
    <t>         h. Komisi/provisi/fee dan administrasi </t>
  </si>
  <si>
    <t>020101020209000000</t>
  </si>
  <si>
    <t>         i. Kerugian penurunan nilai aset lainnya (non keuangan) </t>
  </si>
  <si>
    <t>020101020210000000</t>
  </si>
  <si>
    <t>         j. Beban tenaga kerja </t>
  </si>
  <si>
    <t>020101020211000000</t>
  </si>
  <si>
    <t>         k. Beban promosi </t>
  </si>
  <si>
    <t>020101020212000000</t>
  </si>
  <si>
    <t>         l. Beban lainnya </t>
  </si>
  <si>
    <t>020101020300000000</t>
  </si>
  <si>
    <t>         Pendapatan (Beban) Operasional Selain Bunga Bersih 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</si>
  <si>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</si>
  <si>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</si>
  <si>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</si>
  <si>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</si>
  <si>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</si>
  <si>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</si>
  <si>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020102020000000000</t>
  </si>
  <si>
    <t> 2. Keuntungan (kerugian) penjabaran transaksi valuta asing </t>
  </si>
  <si>
    <t>020102030000000000</t>
  </si>
  <si>
    <t> 3.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</si>
  <si>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</si>
  <si>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</si>
  <si>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</si>
  <si>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</si>
  <si>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</si>
  <si>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 4. Pajak Penghasilan </t>
  </si>
  <si>
    <t>020104010000000000</t>
  </si>
  <si>
    <t>     a. Taksiran pajak tahun berjalan 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</si>
  <si>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</si>
  <si>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</si>
  <si>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</si>
  <si>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</si>
  <si>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</si>
  <si>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</si>
  <si>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</si>
  <si>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</si>
  <si>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</si>
  <si>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revaluasi aset tetap </t>
  </si>
  <si>
    <t>020106010200000000</t>
  </si>
  <si>
    <t>     b. Pengukuran kembali atas program imbalan pasti </t>
  </si>
  <si>
    <t>020106010300000000</t>
  </si>
  <si>
    <t>     c. Bagian penghasilan komprehensif lain dari entitas asosiasi </t>
  </si>
  <si>
    <t>020106010400000000</t>
  </si>
  <si>
    <t>     d. Lainnya </t>
  </si>
  <si>
    <t>020106020000000000</t>
  </si>
  <si>
    <t> 2. Pos-pos yang akan direklasifikasi ke laba rugi </t>
  </si>
  <si>
    <t>020106020100000000</t>
  </si>
  <si>
    <t>     a. Penyesuaian akibat penjabaran laporan keuangan dalam mata uang asing </t>
  </si>
  <si>
    <t>020106020200000000</t>
  </si>
  <si>
    <t>     b. Keuntungan (kerugian) dari perubahan nilai aset keuangan dalam kelompok tersedia untuk dijual </t>
  </si>
  <si>
    <t>020106020300000000</t>
  </si>
  <si>
    <t>     c. Fagian efektif dari lindung nilai arus kas 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</si>
  <si>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</si>
  <si>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</si>
  <si>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</si>
  <si>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</si>
  <si>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</si>
  <si>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</si>
  <si>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</si>
  <si>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(Dalam Jutaan)</t>
  </si>
  <si>
    <t>FORM 03A : LAPORAN KOMITMEN DAN KONTINJENSI BULANAN</t>
  </si>
  <si>
    <t>030101000000000000</t>
  </si>
  <si>
    <t> I. TAGIHAN KOMITMEN </t>
  </si>
  <si>
    <t>030101010000000000</t>
  </si>
  <si>
    <t>    1. Fasilitas pinjaman yang belum ditarik   </t>
  </si>
  <si>
    <t>030101010100000000</t>
  </si>
  <si>
    <t>        a. Rupiah </t>
  </si>
  <si>
    <t>030101010200000000</t>
  </si>
  <si>
    <t>        b. Valuta Asing </t>
  </si>
  <si>
    <t>030101020000000000</t>
  </si>
  <si>
    <t>     2. Posisi pembelian spot dan derivatif yang masih berjalan    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</si>
  <si>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</si>
  <si>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</si>
  <si>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</si>
  <si>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</si>
  <si>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</si>
  <si>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 kepada nasabah yang belum ditarik </t>
  </si>
  <si>
    <t>030102010100000000</t>
  </si>
  <si>
    <t>         a. BUMN </t>
  </si>
  <si>
    <t>030102010101000000</t>
  </si>
  <si>
    <t>             i. Committed </t>
  </si>
  <si>
    <t>030102010101010000</t>
  </si>
  <si>
    <t>                - Rupiah </t>
  </si>
  <si>
    <t>030102010101020000</t>
  </si>
  <si>
    <t>                - Valuta Asing </t>
  </si>
  <si>
    <t>030102010102000000</t>
  </si>
  <si>
    <t>             ii. Uncommitted   </t>
  </si>
  <si>
    <t>030102010102010000</t>
  </si>
  <si>
    <t>                 - Rupiah </t>
  </si>
  <si>
    <t>030102010102020000</t>
  </si>
  <si>
    <t>                 - Valuta Asing </t>
  </si>
  <si>
    <t>030102010200000000</t>
  </si>
  <si>
    <t>         b. Lainnya </t>
  </si>
  <si>
    <t>030102010201000000</t>
  </si>
  <si>
    <t>             i.  Committed    </t>
  </si>
  <si>
    <t>030102010202000000</t>
  </si>
  <si>
    <t>             ii. Uncommitted </t>
  </si>
  <si>
    <t>030102020000000000</t>
  </si>
  <si>
    <t>    2. Fasilitas kredit kepada bank lain yang belum ditarik </t>
  </si>
  <si>
    <t>030102020100000000</t>
  </si>
  <si>
    <t>        a. Committed   </t>
  </si>
  <si>
    <t>030102020101000000</t>
  </si>
  <si>
    <t>            - Rupiah </t>
  </si>
  <si>
    <t>030102020102000000</t>
  </si>
  <si>
    <t>            - Valuta Asing </t>
  </si>
  <si>
    <t>030102020200000000</t>
  </si>
  <si>
    <t>        b. Uncommitted </t>
  </si>
  <si>
    <t>030102020201000000</t>
  </si>
  <si>
    <t>030102020202000000</t>
  </si>
  <si>
    <t>030102030000000000</t>
  </si>
  <si>
    <t>     3. Irrevocable L/C yang masih berjalan </t>
  </si>
  <si>
    <t>030102030100000000</t>
  </si>
  <si>
    <t>         a. L/C luar negeri </t>
  </si>
  <si>
    <t>030102030200000000</t>
  </si>
  <si>
    <t>         b. L/C dalam negeri    </t>
  </si>
  <si>
    <t>030102040000000000</t>
  </si>
  <si>
    <t>     4. Posisi penjualan spot dan derivatif yang masih berjalan    </t>
  </si>
  <si>
    <t>030102050000000000</t>
  </si>
  <si>
    <t>     5. Lainnya   </t>
  </si>
  <si>
    <t>030103000000000000</t>
  </si>
  <si>
    <t> III.TAGIHAN KONTINJENSI </t>
  </si>
  <si>
    <t>030103010000000000</t>
  </si>
  <si>
    <t>     1. Garansi yang diterima    </t>
  </si>
  <si>
    <t>030103010100000000</t>
  </si>
  <si>
    <t>030103010200000000</t>
  </si>
  <si>
    <t>030103020000000000</t>
  </si>
  <si>
    <t>      2. Pendapatan bunga dalam penyelesaian </t>
  </si>
  <si>
    <t>030103020100000000</t>
  </si>
  <si>
    <t>          a. Bunga kredit yang diberikan </t>
  </si>
  <si>
    <t>030103020200000000</t>
  </si>
  <si>
    <t>          b. Bunga lainnya    </t>
  </si>
  <si>
    <t>030103030000000000</t>
  </si>
  <si>
    <t>      3. Lainnya   </t>
  </si>
  <si>
    <t>030104000000000000</t>
  </si>
  <si>
    <t> IV.KEWAJIBAN KONTINJENSI </t>
  </si>
  <si>
    <t>030104010000000000</t>
  </si>
  <si>
    <t>     1. Garansi yang diberikan </t>
  </si>
  <si>
    <t>030104010100000000</t>
  </si>
  <si>
    <t>030104010200000000</t>
  </si>
  <si>
    <t>030104020000000000</t>
  </si>
  <si>
    <t>     2. Lainnya    </t>
  </si>
  <si>
    <t>300</t>
  </si>
  <si>
    <t>2019-03-31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</si>
</sst>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6"/>
      <color theme="0"/>
      <name val="Calibri"/>
      <family val="2"/>
      <scheme val="minor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indexed="8"/>
      <name val="Bookman Old Style"/>
      <family val="1"/>
    </font>
    <font>
      <sz val="11"/>
      <color rgb="FF242729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A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0" fontId="8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5" fillId="3" borderId="0" xfId="1" applyFont="1" applyFill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Fill="1" applyBorder="1" applyAlignment="1">
      <alignment vertical="center"/>
    </xf>
    <xf numFmtId="0" fontId="15" fillId="6" borderId="7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left" vertical="top" wrapText="1"/>
    </xf>
    <xf numFmtId="0" fontId="18" fillId="2" borderId="7" xfId="0" applyFont="1" applyFill="1" applyBorder="1" applyAlignment="1">
      <alignment horizontal="center"/>
    </xf>
    <xf numFmtId="0" fontId="20" fillId="2" borderId="7" xfId="0" quotePrefix="1" applyNumberFormat="1" applyFont="1" applyFill="1" applyBorder="1"/>
    <xf numFmtId="0" fontId="17" fillId="8" borderId="7" xfId="0" applyNumberFormat="1" applyFont="1" applyFill="1" applyBorder="1" applyAlignment="1">
      <alignment horizontal="center" vertical="center" wrapText="1"/>
    </xf>
    <xf numFmtId="1" fontId="17" fillId="8" borderId="7" xfId="0" applyNumberFormat="1" applyFont="1" applyFill="1" applyBorder="1" applyAlignment="1">
      <alignment horizontal="center" vertical="center" wrapText="1"/>
    </xf>
    <xf numFmtId="1" fontId="18" fillId="2" borderId="7" xfId="0" applyNumberFormat="1" applyFont="1" applyFill="1" applyBorder="1" applyAlignment="1">
      <alignment horizontal="center" wrapText="1"/>
    </xf>
    <xf numFmtId="1" fontId="18" fillId="0" borderId="7" xfId="0" applyNumberFormat="1" applyFont="1" applyBorder="1" applyAlignment="1">
      <alignment horizontal="center" wrapText="1"/>
    </xf>
    <xf numFmtId="1" fontId="18" fillId="7" borderId="7" xfId="0" applyNumberFormat="1" applyFont="1" applyFill="1" applyBorder="1" applyAlignment="1">
      <alignment horizontal="center" wrapText="1"/>
    </xf>
    <xf numFmtId="1" fontId="18" fillId="7" borderId="7" xfId="0" applyNumberFormat="1" applyFont="1" applyFill="1" applyBorder="1" applyAlignment="1">
      <alignment horizontal="center" vertical="top"/>
    </xf>
    <xf numFmtId="1" fontId="18" fillId="0" borderId="7" xfId="0" applyNumberFormat="1" applyFont="1" applyFill="1" applyBorder="1" applyAlignment="1">
      <alignment horizontal="center" vertical="top"/>
    </xf>
    <xf numFmtId="1" fontId="18" fillId="2" borderId="7" xfId="0" applyNumberFormat="1" applyFont="1" applyFill="1" applyBorder="1" applyAlignment="1">
      <alignment horizontal="center" vertical="top"/>
    </xf>
    <xf numFmtId="0" fontId="16" fillId="5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7" xfId="1" applyBorder="1" applyAlignment="1">
      <alignment horizontal="left" vertical="center"/>
    </xf>
    <xf numFmtId="0" fontId="17" fillId="8" borderId="7" xfId="0" applyFont="1" applyFill="1" applyBorder="1" applyAlignment="1">
      <alignment vertical="center" wrapText="1"/>
    </xf>
    <xf numFmtId="0" fontId="21" fillId="2" borderId="7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 vertical="center"/>
    </xf>
    <xf numFmtId="1" fontId="21" fillId="7" borderId="7" xfId="0" applyNumberFormat="1" applyFont="1" applyFill="1" applyBorder="1" applyAlignment="1">
      <alignment horizontal="center" vertical="top"/>
    </xf>
    <xf numFmtId="1" fontId="21" fillId="0" borderId="7" xfId="0" applyNumberFormat="1" applyFont="1" applyFill="1" applyBorder="1" applyAlignment="1">
      <alignment horizontal="center" vertical="top"/>
    </xf>
    <xf numFmtId="1" fontId="21" fillId="0" borderId="7" xfId="0" applyNumberFormat="1" applyFont="1" applyFill="1" applyBorder="1" applyAlignment="1">
      <alignment horizontal="center" vertical="top" wrapText="1"/>
    </xf>
    <xf numFmtId="0" fontId="21" fillId="2" borderId="7" xfId="0" applyFont="1" applyFill="1" applyBorder="1" applyAlignment="1">
      <alignment horizontal="left" vertical="top" wrapText="1"/>
    </xf>
    <xf numFmtId="1" fontId="21" fillId="2" borderId="7" xfId="0" applyNumberFormat="1" applyFont="1" applyFill="1" applyBorder="1" applyAlignment="1">
      <alignment horizontal="center" vertical="top"/>
    </xf>
    <xf numFmtId="0" fontId="21" fillId="2" borderId="7" xfId="0" quotePrefix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3" fillId="10" borderId="17" xfId="0" applyFont="1" applyFill="1" applyBorder="1" applyAlignment="1">
      <alignment horizontal="center" vertical="center"/>
    </xf>
    <xf numFmtId="0" fontId="23" fillId="10" borderId="18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18" fillId="2" borderId="7" xfId="0" quotePrefix="1" applyFont="1" applyFill="1" applyBorder="1"/>
    <xf numFmtId="0" fontId="18" fillId="2" borderId="14" xfId="0" applyFont="1" applyFill="1" applyBorder="1" applyAlignment="1">
      <alignment horizontal="left" vertical="top" wrapText="1"/>
    </xf>
    <xf numFmtId="0" fontId="18" fillId="2" borderId="15" xfId="0" applyFont="1" applyFill="1" applyBorder="1" applyAlignment="1">
      <alignment horizontal="left" vertical="top" wrapText="1"/>
    </xf>
    <xf numFmtId="0" fontId="18" fillId="2" borderId="5" xfId="0" quotePrefix="1" applyFont="1" applyFill="1" applyBorder="1"/>
    <xf numFmtId="0" fontId="1" fillId="0" borderId="0" xfId="0" applyFont="1" applyAlignment="1">
      <alignment horizontal="center"/>
    </xf>
    <xf numFmtId="0" fontId="14" fillId="4" borderId="8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vertical="center" wrapText="1"/>
    </xf>
    <xf numFmtId="0" fontId="0" fillId="4" borderId="6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8" fillId="2" borderId="13" xfId="0" applyFont="1" applyFill="1" applyBorder="1" applyAlignment="1">
      <alignment horizontal="left" vertical="top" wrapText="1"/>
    </xf>
    <xf numFmtId="0" fontId="18" fillId="2" borderId="10" xfId="0" applyFont="1" applyFill="1" applyBorder="1" applyAlignment="1">
      <alignment horizontal="left" vertical="top" wrapText="1"/>
    </xf>
    <xf numFmtId="0" fontId="19" fillId="9" borderId="7" xfId="3" applyFont="1" applyFill="1" applyBorder="1" applyAlignment="1">
      <alignment horizontal="left" vertical="top"/>
    </xf>
    <xf numFmtId="0" fontId="18" fillId="2" borderId="13" xfId="0" applyFont="1" applyFill="1" applyBorder="1" applyAlignment="1">
      <alignment horizontal="left" vertical="top" wrapText="1" indent="3"/>
    </xf>
    <xf numFmtId="0" fontId="18" fillId="2" borderId="10" xfId="0" applyFont="1" applyFill="1" applyBorder="1" applyAlignment="1">
      <alignment horizontal="left" vertical="top" wrapText="1" indent="3"/>
    </xf>
    <xf numFmtId="0" fontId="18" fillId="2" borderId="13" xfId="0" applyFont="1" applyFill="1" applyBorder="1" applyAlignment="1">
      <alignment horizontal="left" vertical="top" wrapText="1" indent="6"/>
    </xf>
    <xf numFmtId="0" fontId="18" fillId="2" borderId="10" xfId="0" applyFont="1" applyFill="1" applyBorder="1" applyAlignment="1">
      <alignment horizontal="left" vertical="top" wrapText="1" indent="6"/>
    </xf>
    <xf numFmtId="0" fontId="18" fillId="2" borderId="7" xfId="0" applyFont="1" applyFill="1" applyBorder="1" applyAlignment="1">
      <alignment horizontal="left" vertical="top" wrapText="1" indent="6"/>
    </xf>
    <xf numFmtId="0" fontId="18" fillId="2" borderId="7" xfId="0" applyFont="1" applyFill="1" applyBorder="1" applyAlignment="1">
      <alignment horizontal="left" vertical="top" wrapText="1" indent="3"/>
    </xf>
    <xf numFmtId="0" fontId="17" fillId="8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/>
    </xf>
  </cellXfs>
  <cellStyles count="4">
    <cellStyle name="Hyperlink" xfId="1" builtinId="8"/>
    <cellStyle name="Normal" xfId="0" builtinId="0"/>
    <cellStyle name="Normal 2" xfId="3"/>
    <cellStyle name="Normal 3" xfId="2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border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127000</xdr:colOff>
          <xdr:row>3</xdr:row>
          <xdr:rowOff>76200</xdr:rowOff>
        </xdr:from>
        <xdr:to>
          <xdr:col>0</xdr:col>
          <xdr:colOff>1612900</xdr:colOff>
          <xdr:row>5</xdr:row>
          <xdr:rowOff>107950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id-ID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Set Lokasi Penyimpanan File Teks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69850</xdr:colOff>
          <xdr:row>3</xdr:row>
          <xdr:rowOff>76200</xdr:rowOff>
        </xdr:from>
        <xdr:to>
          <xdr:col>3</xdr:col>
          <xdr:colOff>1276350</xdr:colOff>
          <xdr:row>5</xdr:row>
          <xdr:rowOff>95250</xdr:rowOff>
        </xdr:to>
        <xdr:sp macro="" textlink="">
          <xdr:nvSpPr>
            <xdr:cNvPr id="1029" name="Button 5" descr="Generate Teks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id-ID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Generate Teks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190500</xdr:colOff>
      <xdr:row>10</xdr:row>
      <xdr:rowOff>38100</xdr:rowOff>
    </xdr:from>
    <xdr:to>
      <xdr:col>3</xdr:col>
      <xdr:colOff>551894</xdr:colOff>
      <xdr:row>11</xdr:row>
      <xdr:rowOff>171408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400300"/>
          <a:ext cx="4447619" cy="3333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1" name="TblStatusPelaporan" displayName="TblStatusPelaporan" ref="A1:A3" totalsRowShown="0">
  <tableColumns count="1">
    <tableColumn id="1" name="Status Pelaporan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blPeriodePelaporan" displayName="TblPeriodePelaporan" ref="A5:A6" totalsRowShown="0">
  <tableColumns count="1">
    <tableColumn id="1" name="Periode Pelaporan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" name="MainTable" displayName="MainTable" ref="A2:D3" headerRowDxfId="24" dataDxfId="22" totalsRowDxfId="20" headerRowBorderDxfId="23" tableBorderDxfId="21">
  <tableColumns count="4">
    <tableColumn id="1" name="Sandi Bank" totalsRowLabel="Total" dataDxfId="19"/>
    <tableColumn id="2" name="Tanggal Periode Pelaporan" dataDxfId="18"/>
    <tableColumn id="3" name="Status Pelaporan" dataDxfId="17"/>
    <tableColumn id="4" name="Periode Pelaporan" totalsRowFunction="count" dataDxfId="16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8"/>
  <sheetViews>
    <sheetView showGridLines="0" workbookViewId="0">
      <selection activeCell="F22" sqref="F22"/>
    </sheetView>
  </sheetViews>
  <sheetFormatPr defaultRowHeight="14.5" x14ac:dyDescent="0.35"/>
  <cols>
    <col min="1" max="1" width="17.7265625" bestFit="1" customWidth="1"/>
    <col min="2" max="2" width="16.81640625" bestFit="1" customWidth="1"/>
    <col min="3" max="3" width="13.1796875" bestFit="1" customWidth="1"/>
    <col min="4" max="4" width="7" customWidth="1"/>
  </cols>
  <sheetData>
    <row r="1" spans="1:3" x14ac:dyDescent="0.35">
      <c r="A1" t="s">
        <v>5</v>
      </c>
    </row>
    <row r="2" spans="1:3" x14ac:dyDescent="0.35">
      <c r="A2" t="s">
        <v>3</v>
      </c>
    </row>
    <row r="3" spans="1:3" x14ac:dyDescent="0.35">
      <c r="A3" t="s">
        <v>4</v>
      </c>
    </row>
    <row r="5" spans="1:3" x14ac:dyDescent="0.35">
      <c r="A5" t="s">
        <v>0</v>
      </c>
    </row>
    <row r="6" spans="1:3" x14ac:dyDescent="0.35">
      <c r="A6" t="s">
        <v>29</v>
      </c>
    </row>
    <row r="8" spans="1:3" x14ac:dyDescent="0.35">
      <c r="A8" s="50"/>
      <c r="B8" s="50"/>
      <c r="C8" s="50"/>
    </row>
  </sheetData>
  <mergeCells count="1">
    <mergeCell ref="A8:C8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G35"/>
  <sheetViews>
    <sheetView showGridLines="0" tabSelected="1" zoomScaleNormal="100" workbookViewId="0">
      <selection activeCell="D10" sqref="D10"/>
    </sheetView>
  </sheetViews>
  <sheetFormatPr defaultRowHeight="14.5" x14ac:dyDescent="0.35"/>
  <cols>
    <col min="1" max="1" width="20.7265625" customWidth="1"/>
    <col min="2" max="2" width="23.54296875" customWidth="1"/>
    <col min="3" max="3" width="17" customWidth="1"/>
    <col min="4" max="4" width="20.26953125" customWidth="1"/>
    <col min="5" max="5" width="5.54296875" customWidth="1"/>
    <col min="6" max="6" width="4.81640625" bestFit="1" customWidth="1"/>
    <col min="7" max="7" width="77.453125" bestFit="1" customWidth="1"/>
  </cols>
  <sheetData>
    <row r="2" spans="1:7" s="1" customFormat="1" ht="42" x14ac:dyDescent="0.35">
      <c r="A2" s="8" t="s">
        <v>7</v>
      </c>
      <c r="B2" s="9" t="s">
        <v>6</v>
      </c>
      <c r="C2" s="9" t="s">
        <v>5</v>
      </c>
      <c r="D2" s="10" t="s">
        <v>0</v>
      </c>
      <c r="F2" s="28" t="s">
        <v>8</v>
      </c>
      <c r="G2" s="28" t="s">
        <v>214</v>
      </c>
    </row>
    <row r="3" spans="1:7" ht="21" x14ac:dyDescent="0.35">
      <c r="A3" s="5" t="s">
        <v>440</v>
      </c>
      <c r="B3" s="6" t="s">
        <v>441</v>
      </c>
      <c r="C3" s="6" t="s">
        <v>3</v>
      </c>
      <c r="D3" s="7" t="s">
        <v>29</v>
      </c>
      <c r="F3" s="29">
        <v>1</v>
      </c>
      <c r="G3" s="30" t="str">
        <f>'Form 01A'!A1</f>
        <v>FORM 01A : LAPORAN POSISI KEUANGAN (NERACA) BULANAN</v>
      </c>
    </row>
    <row r="4" spans="1:7" x14ac:dyDescent="0.35">
      <c r="A4" s="54"/>
      <c r="B4" s="51"/>
      <c r="C4" s="51"/>
      <c r="D4" s="57"/>
      <c r="F4" s="29">
        <v>2</v>
      </c>
      <c r="G4" s="30" t="str">
        <f>'Form 02A'!A1</f>
        <v>FORM 02A : LAPORAN LABA RUGI DAN PENGHASILAN KOMPREHENSIF LAIN BULANAN</v>
      </c>
    </row>
    <row r="5" spans="1:7" x14ac:dyDescent="0.35">
      <c r="A5" s="55"/>
      <c r="B5" s="52"/>
      <c r="C5" s="52"/>
      <c r="D5" s="58"/>
      <c r="F5" s="29">
        <v>3</v>
      </c>
      <c r="G5" s="30" t="str">
        <f>'Form 03A'!A1</f>
        <v>FORM 03A : LAPORAN KOMITMEN DAN KONTINJENSI BULANAN</v>
      </c>
    </row>
    <row r="6" spans="1:7" x14ac:dyDescent="0.35">
      <c r="A6" s="56"/>
      <c r="B6" s="53"/>
      <c r="C6" s="53"/>
      <c r="D6" s="59"/>
    </row>
    <row r="9" spans="1:7" ht="21" x14ac:dyDescent="0.5">
      <c r="A9" s="13" t="s">
        <v>10</v>
      </c>
    </row>
    <row r="10" spans="1:7" s="12" customFormat="1" ht="15.5" x14ac:dyDescent="0.35">
      <c r="A10" s="12" t="s">
        <v>11</v>
      </c>
    </row>
    <row r="11" spans="1:7" s="12" customFormat="1" ht="15.5" x14ac:dyDescent="0.35"/>
    <row r="12" spans="1:7" s="12" customFormat="1" ht="15.5" x14ac:dyDescent="0.35"/>
    <row r="13" spans="1:7" s="12" customFormat="1" ht="15.5" x14ac:dyDescent="0.35">
      <c r="A13" s="12" t="s">
        <v>12</v>
      </c>
    </row>
    <row r="14" spans="1:7" s="12" customFormat="1" ht="15.5" x14ac:dyDescent="0.35">
      <c r="A14" s="12" t="s">
        <v>13</v>
      </c>
    </row>
    <row r="15" spans="1:7" s="12" customFormat="1" ht="15.5" x14ac:dyDescent="0.35">
      <c r="A15" s="14" t="s">
        <v>17</v>
      </c>
    </row>
    <row r="16" spans="1:7" s="12" customFormat="1" ht="15.5" x14ac:dyDescent="0.35">
      <c r="A16" s="14" t="s">
        <v>19</v>
      </c>
    </row>
    <row r="17" spans="1:4" s="12" customFormat="1" ht="15.5" x14ac:dyDescent="0.35">
      <c r="A17" s="12" t="s">
        <v>14</v>
      </c>
    </row>
    <row r="18" spans="1:4" s="12" customFormat="1" ht="15.5" x14ac:dyDescent="0.35">
      <c r="A18" s="12" t="s">
        <v>15</v>
      </c>
    </row>
    <row r="19" spans="1:4" s="12" customFormat="1" ht="15.5" x14ac:dyDescent="0.35">
      <c r="A19" s="12" t="s">
        <v>18</v>
      </c>
    </row>
    <row r="20" spans="1:4" s="12" customFormat="1" ht="15.5" x14ac:dyDescent="0.35">
      <c r="A20" s="14" t="s">
        <v>16</v>
      </c>
    </row>
    <row r="21" spans="1:4" s="12" customFormat="1" ht="15.5" x14ac:dyDescent="0.35">
      <c r="A21" s="12" t="s">
        <v>23</v>
      </c>
    </row>
    <row r="22" spans="1:4" s="12" customFormat="1" ht="15.5" x14ac:dyDescent="0.35">
      <c r="A22" s="12" t="s">
        <v>24</v>
      </c>
    </row>
    <row r="23" spans="1:4" s="12" customFormat="1" ht="15.5" x14ac:dyDescent="0.35"/>
    <row r="24" spans="1:4" s="12" customFormat="1" ht="21" x14ac:dyDescent="0.5">
      <c r="A24" s="13" t="s">
        <v>20</v>
      </c>
      <c r="B24"/>
    </row>
    <row r="25" spans="1:4" s="12" customFormat="1" ht="15.5" x14ac:dyDescent="0.35">
      <c r="A25" s="15" t="s">
        <v>21</v>
      </c>
    </row>
    <row r="26" spans="1:4" s="12" customFormat="1" ht="15.5" x14ac:dyDescent="0.35">
      <c r="A26" s="12" t="s">
        <v>22</v>
      </c>
    </row>
    <row r="27" spans="1:4" s="12" customFormat="1" ht="15.5" x14ac:dyDescent="0.35">
      <c r="A27" s="12" t="s">
        <v>25</v>
      </c>
    </row>
    <row r="28" spans="1:4" s="12" customFormat="1" ht="15.5" x14ac:dyDescent="0.35">
      <c r="A28" s="12" t="s">
        <v>26</v>
      </c>
    </row>
    <row r="29" spans="1:4" s="12" customFormat="1" ht="15.5" x14ac:dyDescent="0.35"/>
    <row r="30" spans="1:4" ht="15.5" x14ac:dyDescent="0.35">
      <c r="A30" s="12"/>
      <c r="B30" s="12"/>
      <c r="C30" s="12"/>
      <c r="D30" s="12"/>
    </row>
    <row r="31" spans="1:4" ht="15.5" x14ac:dyDescent="0.35">
      <c r="A31" s="12"/>
      <c r="B31" s="12"/>
      <c r="C31" s="12"/>
      <c r="D31" s="12"/>
    </row>
    <row r="32" spans="1:4" ht="15.5" x14ac:dyDescent="0.35">
      <c r="A32" s="12"/>
      <c r="B32" s="12"/>
      <c r="C32" s="12"/>
      <c r="D32" s="12"/>
    </row>
    <row r="33" spans="1:4" ht="15.5" x14ac:dyDescent="0.35">
      <c r="A33" s="12"/>
      <c r="B33" s="12"/>
      <c r="C33" s="12"/>
      <c r="D33" s="12"/>
    </row>
    <row r="34" spans="1:4" ht="15.5" x14ac:dyDescent="0.35">
      <c r="A34" s="12"/>
      <c r="B34" s="12"/>
      <c r="C34" s="12"/>
      <c r="D34" s="12"/>
    </row>
    <row r="35" spans="1:4" ht="15.5" x14ac:dyDescent="0.35">
      <c r="A35" s="12"/>
      <c r="B35" s="12"/>
      <c r="C35" s="12"/>
      <c r="D35" s="12"/>
    </row>
  </sheetData>
  <dataConsolidate/>
  <mergeCells count="3">
    <mergeCell ref="B4:C6"/>
    <mergeCell ref="A4:A6"/>
    <mergeCell ref="D4:D6"/>
  </mergeCells>
  <dataValidations count="3">
    <dataValidation type="list" allowBlank="1" showInputMessage="1" showErrorMessage="1" error="Kolom Status Pelaporan harus diisi sesuai list" prompt="Pilih Status Pelaporan : Rutin / Koreksi" sqref="C3">
      <formula1>StatusPelaporan</formula1>
    </dataValidation>
    <dataValidation type="list" allowBlank="1" showInputMessage="1" showErrorMessage="1" error="Kolom Periode Pelaporan harus diisi sesuai list" prompt="Pilih Periode Pelaporan : Triwulanan" sqref="D3">
      <formula1>PeriodePelaporan</formula1>
    </dataValidation>
    <dataValidation allowBlank="1" showInputMessage="1" showErrorMessage="1" prompt="Format penulisan YYYY-MM-DD" sqref="B3"/>
  </dataValidations>
  <hyperlinks>
    <hyperlink ref="G3" location="'Form 01A'!A1" display="'Form 01A'!A1"/>
    <hyperlink ref="G4" location="'Form 02A'!A1" display="'Form 02A'!A1"/>
    <hyperlink ref="G5" location="'Form 03A'!A1" display="'Form 03A'!A1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set_path.set_path">
                <anchor moveWithCells="1" sizeWithCells="1">
                  <from>
                    <xdr:col>0</xdr:col>
                    <xdr:colOff>127000</xdr:colOff>
                    <xdr:row>3</xdr:row>
                    <xdr:rowOff>76200</xdr:rowOff>
                  </from>
                  <to>
                    <xdr:col>0</xdr:col>
                    <xdr:colOff>1612900</xdr:colOff>
                    <xdr:row>5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Button 5">
              <controlPr defaultSize="0" print="0" autoFill="0" autoPict="0" macro="[0]!btnProcess" altText="Generate Teks">
                <anchor moveWithCells="1" sizeWithCells="1">
                  <from>
                    <xdr:col>3</xdr:col>
                    <xdr:colOff>69850</xdr:colOff>
                    <xdr:row>3</xdr:row>
                    <xdr:rowOff>76200</xdr:rowOff>
                  </from>
                  <to>
                    <xdr:col>3</xdr:col>
                    <xdr:colOff>1276350</xdr:colOff>
                    <xdr:row>5</xdr:row>
                    <xdr:rowOff>95250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G94"/>
  <sheetViews>
    <sheetView showGridLines="0" zoomScale="80" zoomScaleNormal="80" workbookViewId="0">
      <selection activeCell="I8" sqref="I8"/>
    </sheetView>
  </sheetViews>
  <sheetFormatPr defaultRowHeight="14.5" x14ac:dyDescent="0.35"/>
  <cols>
    <col min="1" max="1" width="5.1796875" style="4" bestFit="1" customWidth="1"/>
    <col min="2" max="2" width="8.1796875" style="4" bestFit="1" customWidth="1"/>
    <col min="3" max="3" width="24.81640625" bestFit="1" customWidth="1"/>
    <col min="4" max="4" width="4.54296875" bestFit="1" customWidth="1"/>
    <col min="5" max="5" width="96.7265625" customWidth="1"/>
    <col min="6" max="6" width="17.26953125" bestFit="1" customWidth="1"/>
    <col min="7" max="7" width="15" bestFit="1" customWidth="1"/>
  </cols>
  <sheetData>
    <row r="1" spans="1:7" ht="21" x14ac:dyDescent="0.35">
      <c r="A1" s="11" t="s">
        <v>181</v>
      </c>
      <c r="B1" s="3"/>
      <c r="F1" t="s">
        <v>358</v>
      </c>
    </row>
    <row r="2" spans="1:7" ht="21" customHeight="1" x14ac:dyDescent="0.35">
      <c r="A2" s="16" t="s">
        <v>8</v>
      </c>
      <c r="B2" s="16" t="s">
        <v>9</v>
      </c>
      <c r="C2" s="20" t="s">
        <v>27</v>
      </c>
      <c r="D2" s="69" t="s">
        <v>30</v>
      </c>
      <c r="E2" s="69"/>
      <c r="F2" s="21" t="s">
        <v>31</v>
      </c>
      <c r="G2" s="2" t="s">
        <v>1</v>
      </c>
    </row>
    <row r="3" spans="1:7" ht="21" customHeight="1" x14ac:dyDescent="0.35">
      <c r="A3" s="18">
        <v>1</v>
      </c>
      <c r="B3" s="18" t="s">
        <v>28</v>
      </c>
      <c r="C3" s="19" t="s">
        <v>32</v>
      </c>
      <c r="D3" s="70" t="s">
        <v>33</v>
      </c>
      <c r="E3" s="70"/>
      <c r="F3" s="22"/>
    </row>
    <row r="4" spans="1:7" ht="21" customHeight="1" x14ac:dyDescent="0.35">
      <c r="A4" s="18">
        <v>2</v>
      </c>
      <c r="B4" s="18" t="s">
        <v>2</v>
      </c>
      <c r="C4" s="19" t="s">
        <v>34</v>
      </c>
      <c r="D4" s="68" t="s">
        <v>182</v>
      </c>
      <c r="E4" s="68"/>
      <c r="F4" s="23">
        <v>806329</v>
      </c>
    </row>
    <row r="5" spans="1:7" ht="18" customHeight="1" x14ac:dyDescent="0.35">
      <c r="A5" s="18">
        <v>3</v>
      </c>
      <c r="B5" s="18" t="s">
        <v>2</v>
      </c>
      <c r="C5" s="19" t="s">
        <v>35</v>
      </c>
      <c r="D5" s="68" t="s">
        <v>183</v>
      </c>
      <c r="E5" s="68"/>
      <c r="F5" s="23">
        <v>17803005</v>
      </c>
    </row>
    <row r="6" spans="1:7" ht="15.75" customHeight="1" x14ac:dyDescent="0.35">
      <c r="A6" s="18">
        <v>4</v>
      </c>
      <c r="B6" s="18" t="s">
        <v>2</v>
      </c>
      <c r="C6" s="19" t="s">
        <v>36</v>
      </c>
      <c r="D6" s="68" t="s">
        <v>184</v>
      </c>
      <c r="E6" s="68"/>
      <c r="F6" s="23">
        <v>1066517</v>
      </c>
    </row>
    <row r="7" spans="1:7" ht="15.75" customHeight="1" x14ac:dyDescent="0.35">
      <c r="A7" s="18">
        <v>5</v>
      </c>
      <c r="B7" s="18" t="s">
        <v>2</v>
      </c>
      <c r="C7" s="19" t="s">
        <v>37</v>
      </c>
      <c r="D7" s="68" t="s">
        <v>185</v>
      </c>
      <c r="E7" s="68"/>
      <c r="F7" s="23">
        <v>4</v>
      </c>
    </row>
    <row r="8" spans="1:7" ht="17.25" customHeight="1" x14ac:dyDescent="0.35">
      <c r="A8" s="18">
        <v>6</v>
      </c>
      <c r="B8" s="18" t="s">
        <v>2</v>
      </c>
      <c r="C8" s="19" t="s">
        <v>38</v>
      </c>
      <c r="D8" s="68" t="s">
        <v>186</v>
      </c>
      <c r="E8" s="68"/>
      <c r="F8" s="24">
        <f>SUM(F9:F12)</f>
        <v>25991538</v>
      </c>
    </row>
    <row r="9" spans="1:7" ht="17.25" customHeight="1" x14ac:dyDescent="0.35">
      <c r="A9" s="18">
        <v>7</v>
      </c>
      <c r="B9" s="18" t="s">
        <v>2</v>
      </c>
      <c r="C9" s="19" t="s">
        <v>39</v>
      </c>
      <c r="D9" s="67" t="s">
        <v>187</v>
      </c>
      <c r="E9" s="67"/>
      <c r="F9" s="23">
        <v>17723836</v>
      </c>
    </row>
    <row r="10" spans="1:7" ht="17.25" customHeight="1" x14ac:dyDescent="0.35">
      <c r="A10" s="18">
        <v>8</v>
      </c>
      <c r="B10" s="18" t="s">
        <v>2</v>
      </c>
      <c r="C10" s="19" t="s">
        <v>40</v>
      </c>
      <c r="D10" s="67" t="s">
        <v>188</v>
      </c>
      <c r="E10" s="67"/>
      <c r="F10" s="23">
        <v>4903863</v>
      </c>
    </row>
    <row r="11" spans="1:7" ht="17.25" customHeight="1" x14ac:dyDescent="0.35">
      <c r="A11" s="18">
        <v>9</v>
      </c>
      <c r="B11" s="18" t="s">
        <v>2</v>
      </c>
      <c r="C11" s="19" t="s">
        <v>41</v>
      </c>
      <c r="D11" s="67" t="s">
        <v>189</v>
      </c>
      <c r="E11" s="67"/>
      <c r="F11" s="23">
        <v>3363839</v>
      </c>
    </row>
    <row r="12" spans="1:7" ht="17.25" customHeight="1" x14ac:dyDescent="0.35">
      <c r="A12" s="18">
        <v>10</v>
      </c>
      <c r="B12" s="18" t="s">
        <v>2</v>
      </c>
      <c r="C12" s="19" t="s">
        <v>42</v>
      </c>
      <c r="D12" s="67" t="s">
        <v>190</v>
      </c>
      <c r="E12" s="67"/>
      <c r="F12" s="23">
        <v>0</v>
      </c>
    </row>
    <row r="13" spans="1:7" ht="17.25" customHeight="1" x14ac:dyDescent="0.35">
      <c r="A13" s="18">
        <v>11</v>
      </c>
      <c r="B13" s="18" t="s">
        <v>2</v>
      </c>
      <c r="C13" s="19" t="s">
        <v>43</v>
      </c>
      <c r="D13" s="68" t="s">
        <v>191</v>
      </c>
      <c r="E13" s="68"/>
      <c r="F13" s="23">
        <v>1538383</v>
      </c>
    </row>
    <row r="14" spans="1:7" ht="17.25" customHeight="1" x14ac:dyDescent="0.35">
      <c r="A14" s="18">
        <v>12</v>
      </c>
      <c r="B14" s="18" t="s">
        <v>2</v>
      </c>
      <c r="C14" s="19" t="s">
        <v>44</v>
      </c>
      <c r="D14" s="68" t="s">
        <v>192</v>
      </c>
      <c r="E14" s="68"/>
      <c r="F14" s="23">
        <v>0</v>
      </c>
    </row>
    <row r="15" spans="1:7" ht="17.25" customHeight="1" x14ac:dyDescent="0.35">
      <c r="A15" s="18">
        <v>13</v>
      </c>
      <c r="B15" s="18" t="s">
        <v>2</v>
      </c>
      <c r="C15" s="19" t="s">
        <v>45</v>
      </c>
      <c r="D15" s="68" t="s">
        <v>193</v>
      </c>
      <c r="E15" s="68"/>
      <c r="F15" s="23">
        <v>7432</v>
      </c>
    </row>
    <row r="16" spans="1:7" ht="17.25" customHeight="1" x14ac:dyDescent="0.35">
      <c r="A16" s="18">
        <v>14</v>
      </c>
      <c r="B16" s="18" t="s">
        <v>2</v>
      </c>
      <c r="C16" s="19" t="s">
        <v>46</v>
      </c>
      <c r="D16" s="68" t="s">
        <v>194</v>
      </c>
      <c r="E16" s="68"/>
      <c r="F16" s="24">
        <f>SUM(F17:F20)</f>
        <v>183698418</v>
      </c>
    </row>
    <row r="17" spans="1:6" ht="17.25" customHeight="1" x14ac:dyDescent="0.35">
      <c r="A17" s="18">
        <v>15</v>
      </c>
      <c r="B17" s="18" t="s">
        <v>2</v>
      </c>
      <c r="C17" s="19" t="s">
        <v>47</v>
      </c>
      <c r="D17" s="67" t="s">
        <v>195</v>
      </c>
      <c r="E17" s="67"/>
      <c r="F17" s="23">
        <v>0</v>
      </c>
    </row>
    <row r="18" spans="1:6" ht="17.25" customHeight="1" x14ac:dyDescent="0.35">
      <c r="A18" s="18">
        <v>16</v>
      </c>
      <c r="B18" s="18" t="s">
        <v>2</v>
      </c>
      <c r="C18" s="19" t="s">
        <v>48</v>
      </c>
      <c r="D18" s="65" t="s">
        <v>196</v>
      </c>
      <c r="E18" s="66"/>
      <c r="F18" s="23">
        <v>0</v>
      </c>
    </row>
    <row r="19" spans="1:6" ht="17.25" customHeight="1" x14ac:dyDescent="0.35">
      <c r="A19" s="18">
        <v>17</v>
      </c>
      <c r="B19" s="18" t="s">
        <v>2</v>
      </c>
      <c r="C19" s="19" t="s">
        <v>49</v>
      </c>
      <c r="D19" s="65" t="s">
        <v>189</v>
      </c>
      <c r="E19" s="66"/>
      <c r="F19" s="23">
        <v>0</v>
      </c>
    </row>
    <row r="20" spans="1:6" ht="17.25" customHeight="1" x14ac:dyDescent="0.35">
      <c r="A20" s="18">
        <v>18</v>
      </c>
      <c r="B20" s="18" t="s">
        <v>2</v>
      </c>
      <c r="C20" s="19" t="s">
        <v>50</v>
      </c>
      <c r="D20" s="65" t="s">
        <v>190</v>
      </c>
      <c r="E20" s="66"/>
      <c r="F20" s="23">
        <v>183698418</v>
      </c>
    </row>
    <row r="21" spans="1:6" ht="17.25" customHeight="1" x14ac:dyDescent="0.35">
      <c r="A21" s="18">
        <v>19</v>
      </c>
      <c r="B21" s="18" t="s">
        <v>2</v>
      </c>
      <c r="C21" s="19" t="s">
        <v>51</v>
      </c>
      <c r="D21" s="63" t="s">
        <v>197</v>
      </c>
      <c r="E21" s="64"/>
      <c r="F21" s="23">
        <v>18804633</v>
      </c>
    </row>
    <row r="22" spans="1:6" ht="17.25" customHeight="1" x14ac:dyDescent="0.35">
      <c r="A22" s="18">
        <v>20</v>
      </c>
      <c r="B22" s="18" t="s">
        <v>2</v>
      </c>
      <c r="C22" s="19" t="s">
        <v>52</v>
      </c>
      <c r="D22" s="63" t="s">
        <v>198</v>
      </c>
      <c r="E22" s="64"/>
      <c r="F22" s="23">
        <v>270</v>
      </c>
    </row>
    <row r="23" spans="1:6" ht="15.75" customHeight="1" x14ac:dyDescent="0.35">
      <c r="A23" s="18">
        <v>21</v>
      </c>
      <c r="B23" s="18" t="s">
        <v>2</v>
      </c>
      <c r="C23" s="19" t="s">
        <v>53</v>
      </c>
      <c r="D23" s="63" t="s">
        <v>199</v>
      </c>
      <c r="E23" s="64"/>
      <c r="F23" s="24">
        <f>SUM(F24:F26)</f>
        <v>2396459</v>
      </c>
    </row>
    <row r="24" spans="1:6" ht="17.25" customHeight="1" x14ac:dyDescent="0.35">
      <c r="A24" s="18">
        <v>22</v>
      </c>
      <c r="B24" s="18" t="s">
        <v>2</v>
      </c>
      <c r="C24" s="19" t="s">
        <v>54</v>
      </c>
      <c r="D24" s="65" t="s">
        <v>200</v>
      </c>
      <c r="E24" s="66"/>
      <c r="F24" s="23">
        <v>14266</v>
      </c>
    </row>
    <row r="25" spans="1:6" ht="17.25" customHeight="1" x14ac:dyDescent="0.35">
      <c r="A25" s="18">
        <v>23</v>
      </c>
      <c r="B25" s="18" t="s">
        <v>2</v>
      </c>
      <c r="C25" s="19" t="s">
        <v>55</v>
      </c>
      <c r="D25" s="65" t="s">
        <v>201</v>
      </c>
      <c r="E25" s="66"/>
      <c r="F25" s="23">
        <v>2380154</v>
      </c>
    </row>
    <row r="26" spans="1:6" ht="17.25" customHeight="1" x14ac:dyDescent="0.35">
      <c r="A26" s="18">
        <v>24</v>
      </c>
      <c r="B26" s="18" t="s">
        <v>2</v>
      </c>
      <c r="C26" s="19" t="s">
        <v>56</v>
      </c>
      <c r="D26" s="65" t="s">
        <v>202</v>
      </c>
      <c r="E26" s="66"/>
      <c r="F26" s="23">
        <v>2039</v>
      </c>
    </row>
    <row r="27" spans="1:6" ht="17.25" customHeight="1" x14ac:dyDescent="0.35">
      <c r="A27" s="18">
        <v>25</v>
      </c>
      <c r="B27" s="18" t="s">
        <v>2</v>
      </c>
      <c r="C27" s="19" t="s">
        <v>57</v>
      </c>
      <c r="D27" s="63" t="s">
        <v>203</v>
      </c>
      <c r="E27" s="64"/>
      <c r="F27" s="23">
        <v>0</v>
      </c>
    </row>
    <row r="28" spans="1:6" ht="17.25" customHeight="1" x14ac:dyDescent="0.35">
      <c r="A28" s="18">
        <v>26</v>
      </c>
      <c r="B28" s="18" t="s">
        <v>2</v>
      </c>
      <c r="C28" s="19" t="s">
        <v>58</v>
      </c>
      <c r="D28" s="60" t="s">
        <v>59</v>
      </c>
      <c r="E28" s="61"/>
      <c r="F28" s="23">
        <v>0</v>
      </c>
    </row>
    <row r="29" spans="1:6" ht="17.25" customHeight="1" x14ac:dyDescent="0.35">
      <c r="A29" s="18">
        <v>27</v>
      </c>
      <c r="B29" s="18" t="s">
        <v>2</v>
      </c>
      <c r="C29" s="19" t="s">
        <v>60</v>
      </c>
      <c r="D29" s="63" t="s">
        <v>204</v>
      </c>
      <c r="E29" s="64"/>
      <c r="F29" s="23">
        <v>7006979</v>
      </c>
    </row>
    <row r="30" spans="1:6" ht="17.25" customHeight="1" x14ac:dyDescent="0.35">
      <c r="A30" s="18">
        <v>28</v>
      </c>
      <c r="B30" s="18" t="s">
        <v>2</v>
      </c>
      <c r="C30" s="19" t="s">
        <v>61</v>
      </c>
      <c r="D30" s="60" t="s">
        <v>62</v>
      </c>
      <c r="E30" s="61"/>
      <c r="F30" s="23">
        <v>2158645</v>
      </c>
    </row>
    <row r="31" spans="1:6" ht="17.25" customHeight="1" x14ac:dyDescent="0.35">
      <c r="A31" s="18">
        <v>29</v>
      </c>
      <c r="B31" s="18" t="s">
        <v>2</v>
      </c>
      <c r="C31" s="19" t="s">
        <v>63</v>
      </c>
      <c r="D31" s="63" t="s">
        <v>205</v>
      </c>
      <c r="E31" s="64"/>
      <c r="F31" s="24">
        <f>SUM(F32:F35)</f>
        <v>82218</v>
      </c>
    </row>
    <row r="32" spans="1:6" ht="16.5" customHeight="1" x14ac:dyDescent="0.35">
      <c r="A32" s="18">
        <v>30</v>
      </c>
      <c r="B32" s="18" t="s">
        <v>2</v>
      </c>
      <c r="C32" s="19" t="s">
        <v>64</v>
      </c>
      <c r="D32" s="60" t="s">
        <v>210</v>
      </c>
      <c r="E32" s="61"/>
      <c r="F32" s="23">
        <v>4627</v>
      </c>
    </row>
    <row r="33" spans="1:6" ht="17.25" customHeight="1" x14ac:dyDescent="0.35">
      <c r="A33" s="18">
        <v>31</v>
      </c>
      <c r="B33" s="18" t="s">
        <v>2</v>
      </c>
      <c r="C33" s="19" t="s">
        <v>65</v>
      </c>
      <c r="D33" s="60" t="s">
        <v>211</v>
      </c>
      <c r="E33" s="61"/>
      <c r="F33" s="23">
        <v>77591</v>
      </c>
    </row>
    <row r="34" spans="1:6" ht="17.25" customHeight="1" x14ac:dyDescent="0.35">
      <c r="A34" s="18">
        <v>32</v>
      </c>
      <c r="B34" s="18" t="s">
        <v>2</v>
      </c>
      <c r="C34" s="19" t="s">
        <v>66</v>
      </c>
      <c r="D34" s="60" t="s">
        <v>212</v>
      </c>
      <c r="E34" s="61"/>
      <c r="F34" s="23">
        <v>0</v>
      </c>
    </row>
    <row r="35" spans="1:6" ht="17.25" customHeight="1" x14ac:dyDescent="0.35">
      <c r="A35" s="18">
        <v>33</v>
      </c>
      <c r="B35" s="18" t="s">
        <v>2</v>
      </c>
      <c r="C35" s="19" t="s">
        <v>67</v>
      </c>
      <c r="D35" s="60" t="s">
        <v>213</v>
      </c>
      <c r="E35" s="61"/>
      <c r="F35" s="24">
        <f>SUM(F36:F37)</f>
        <v>0</v>
      </c>
    </row>
    <row r="36" spans="1:6" ht="17.25" customHeight="1" x14ac:dyDescent="0.35">
      <c r="A36" s="18">
        <v>34</v>
      </c>
      <c r="B36" s="18" t="s">
        <v>2</v>
      </c>
      <c r="C36" s="19" t="s">
        <v>68</v>
      </c>
      <c r="D36" s="60" t="s">
        <v>69</v>
      </c>
      <c r="E36" s="61"/>
      <c r="F36" s="23">
        <v>0</v>
      </c>
    </row>
    <row r="37" spans="1:6" ht="17.25" customHeight="1" x14ac:dyDescent="0.35">
      <c r="A37" s="18">
        <v>35</v>
      </c>
      <c r="B37" s="18" t="s">
        <v>2</v>
      </c>
      <c r="C37" s="19" t="s">
        <v>70</v>
      </c>
      <c r="D37" s="60" t="s">
        <v>71</v>
      </c>
      <c r="E37" s="61"/>
      <c r="F37" s="23">
        <v>0</v>
      </c>
    </row>
    <row r="38" spans="1:6" ht="17.25" customHeight="1" x14ac:dyDescent="0.35">
      <c r="A38" s="18">
        <v>36</v>
      </c>
      <c r="B38" s="18" t="s">
        <v>2</v>
      </c>
      <c r="C38" s="19" t="s">
        <v>72</v>
      </c>
      <c r="D38" s="63" t="s">
        <v>206</v>
      </c>
      <c r="E38" s="64"/>
      <c r="F38" s="23">
        <v>5209</v>
      </c>
    </row>
    <row r="39" spans="1:6" ht="17.25" customHeight="1" x14ac:dyDescent="0.35">
      <c r="A39" s="18">
        <v>37</v>
      </c>
      <c r="B39" s="18" t="s">
        <v>2</v>
      </c>
      <c r="C39" s="19" t="s">
        <v>73</v>
      </c>
      <c r="D39" s="63" t="s">
        <v>207</v>
      </c>
      <c r="E39" s="64"/>
      <c r="F39" s="23">
        <v>0</v>
      </c>
    </row>
    <row r="40" spans="1:6" ht="17.25" customHeight="1" x14ac:dyDescent="0.35">
      <c r="A40" s="18">
        <v>38</v>
      </c>
      <c r="B40" s="18" t="s">
        <v>2</v>
      </c>
      <c r="C40" s="19" t="s">
        <v>74</v>
      </c>
      <c r="D40" s="63" t="s">
        <v>208</v>
      </c>
      <c r="E40" s="64"/>
      <c r="F40" s="23">
        <v>187276</v>
      </c>
    </row>
    <row r="41" spans="1:6" ht="17.25" customHeight="1" x14ac:dyDescent="0.35">
      <c r="A41" s="18">
        <v>39</v>
      </c>
      <c r="B41" s="18" t="s">
        <v>2</v>
      </c>
      <c r="C41" s="19" t="s">
        <v>75</v>
      </c>
      <c r="D41" s="63" t="s">
        <v>209</v>
      </c>
      <c r="E41" s="64"/>
      <c r="F41" s="23">
        <v>6306007</v>
      </c>
    </row>
    <row r="42" spans="1:6" ht="17.25" customHeight="1" x14ac:dyDescent="0.35">
      <c r="A42" s="18">
        <v>40</v>
      </c>
      <c r="B42" s="18" t="s">
        <v>2</v>
      </c>
      <c r="C42" s="19" t="s">
        <v>76</v>
      </c>
      <c r="D42" s="60" t="s">
        <v>77</v>
      </c>
      <c r="E42" s="61"/>
      <c r="F42" s="24">
        <f>F4+F5+F6+F7+F8+F13+F14+F15+F16+F21+F22-F23+F27-F28+F29-F30+F31-F38+F39+F40+F41</f>
        <v>258738696</v>
      </c>
    </row>
    <row r="43" spans="1:6" ht="17.25" customHeight="1" x14ac:dyDescent="0.35">
      <c r="A43" s="18">
        <v>41</v>
      </c>
      <c r="B43" s="18" t="s">
        <v>28</v>
      </c>
      <c r="C43" s="19" t="s">
        <v>78</v>
      </c>
      <c r="D43" s="60" t="s">
        <v>79</v>
      </c>
      <c r="E43" s="61"/>
      <c r="F43" s="22"/>
    </row>
    <row r="44" spans="1:6" ht="17.25" customHeight="1" x14ac:dyDescent="0.35">
      <c r="A44" s="18">
        <v>42</v>
      </c>
      <c r="B44" s="18" t="s">
        <v>28</v>
      </c>
      <c r="C44" s="19" t="s">
        <v>80</v>
      </c>
      <c r="D44" s="60" t="s">
        <v>81</v>
      </c>
      <c r="E44" s="61"/>
      <c r="F44" s="22"/>
    </row>
    <row r="45" spans="1:6" ht="17.25" customHeight="1" x14ac:dyDescent="0.35">
      <c r="A45" s="18">
        <v>43</v>
      </c>
      <c r="B45" s="18" t="s">
        <v>2</v>
      </c>
      <c r="C45" s="19" t="s">
        <v>82</v>
      </c>
      <c r="D45" s="60" t="s">
        <v>83</v>
      </c>
      <c r="E45" s="61"/>
      <c r="F45" s="23">
        <v>49810801</v>
      </c>
    </row>
    <row r="46" spans="1:6" ht="17.25" customHeight="1" x14ac:dyDescent="0.35">
      <c r="A46" s="18">
        <v>44</v>
      </c>
      <c r="B46" s="18" t="s">
        <v>2</v>
      </c>
      <c r="C46" s="19" t="s">
        <v>84</v>
      </c>
      <c r="D46" s="60" t="s">
        <v>85</v>
      </c>
      <c r="E46" s="61"/>
      <c r="F46" s="23">
        <v>41770938</v>
      </c>
    </row>
    <row r="47" spans="1:6" ht="17.25" customHeight="1" x14ac:dyDescent="0.35">
      <c r="A47" s="18">
        <v>45</v>
      </c>
      <c r="B47" s="18" t="s">
        <v>2</v>
      </c>
      <c r="C47" s="19" t="s">
        <v>86</v>
      </c>
      <c r="D47" s="60" t="s">
        <v>87</v>
      </c>
      <c r="E47" s="61"/>
      <c r="F47" s="23">
        <v>87588738</v>
      </c>
    </row>
    <row r="48" spans="1:6" ht="17.25" customHeight="1" x14ac:dyDescent="0.35">
      <c r="A48" s="18">
        <v>46</v>
      </c>
      <c r="B48" s="18" t="s">
        <v>2</v>
      </c>
      <c r="C48" s="19" t="s">
        <v>88</v>
      </c>
      <c r="D48" s="60" t="s">
        <v>89</v>
      </c>
      <c r="E48" s="61"/>
      <c r="F48" s="23">
        <v>15310409</v>
      </c>
    </row>
    <row r="49" spans="1:6" ht="16.5" customHeight="1" x14ac:dyDescent="0.35">
      <c r="A49" s="18">
        <v>47</v>
      </c>
      <c r="B49" s="18" t="s">
        <v>2</v>
      </c>
      <c r="C49" s="19" t="s">
        <v>90</v>
      </c>
      <c r="D49" s="60" t="s">
        <v>91</v>
      </c>
      <c r="E49" s="61"/>
      <c r="F49" s="23">
        <v>0</v>
      </c>
    </row>
    <row r="50" spans="1:6" ht="15" customHeight="1" x14ac:dyDescent="0.35">
      <c r="A50" s="18">
        <v>48</v>
      </c>
      <c r="B50" s="18" t="s">
        <v>2</v>
      </c>
      <c r="C50" s="19" t="s">
        <v>92</v>
      </c>
      <c r="D50" s="60" t="s">
        <v>93</v>
      </c>
      <c r="E50" s="61"/>
      <c r="F50" s="23">
        <v>2030425</v>
      </c>
    </row>
    <row r="51" spans="1:6" ht="15" customHeight="1" x14ac:dyDescent="0.35">
      <c r="A51" s="18">
        <v>49</v>
      </c>
      <c r="B51" s="18" t="s">
        <v>2</v>
      </c>
      <c r="C51" s="19" t="s">
        <v>94</v>
      </c>
      <c r="D51" s="60" t="s">
        <v>95</v>
      </c>
      <c r="E51" s="61"/>
      <c r="F51" s="23">
        <v>3</v>
      </c>
    </row>
    <row r="52" spans="1:6" ht="15" customHeight="1" x14ac:dyDescent="0.35">
      <c r="A52" s="18">
        <v>50</v>
      </c>
      <c r="B52" s="18" t="s">
        <v>2</v>
      </c>
      <c r="C52" s="19" t="s">
        <v>96</v>
      </c>
      <c r="D52" s="60" t="s">
        <v>97</v>
      </c>
      <c r="E52" s="61"/>
      <c r="F52" s="23">
        <v>1397495</v>
      </c>
    </row>
    <row r="53" spans="1:6" ht="15" customHeight="1" x14ac:dyDescent="0.35">
      <c r="A53" s="18">
        <v>51</v>
      </c>
      <c r="B53" s="18" t="s">
        <v>2</v>
      </c>
      <c r="C53" s="19" t="s">
        <v>98</v>
      </c>
      <c r="D53" s="60" t="s">
        <v>99</v>
      </c>
      <c r="E53" s="61"/>
      <c r="F53" s="23">
        <v>7432</v>
      </c>
    </row>
    <row r="54" spans="1:6" ht="15" customHeight="1" x14ac:dyDescent="0.35">
      <c r="A54" s="18">
        <v>52</v>
      </c>
      <c r="B54" s="18" t="s">
        <v>2</v>
      </c>
      <c r="C54" s="19" t="s">
        <v>100</v>
      </c>
      <c r="D54" s="60" t="s">
        <v>101</v>
      </c>
      <c r="E54" s="61"/>
      <c r="F54" s="23">
        <v>17933151</v>
      </c>
    </row>
    <row r="55" spans="1:6" ht="15" customHeight="1" x14ac:dyDescent="0.35">
      <c r="A55" s="18">
        <v>53</v>
      </c>
      <c r="B55" s="18" t="s">
        <v>2</v>
      </c>
      <c r="C55" s="19" t="s">
        <v>102</v>
      </c>
      <c r="D55" s="60" t="s">
        <v>103</v>
      </c>
      <c r="E55" s="61"/>
      <c r="F55" s="23">
        <v>11466340</v>
      </c>
    </row>
    <row r="56" spans="1:6" ht="15" customHeight="1" x14ac:dyDescent="0.35">
      <c r="A56" s="18">
        <v>54</v>
      </c>
      <c r="B56" s="18" t="s">
        <v>2</v>
      </c>
      <c r="C56" s="19" t="s">
        <v>104</v>
      </c>
      <c r="D56" s="60" t="s">
        <v>105</v>
      </c>
      <c r="E56" s="61"/>
      <c r="F56" s="23">
        <v>9550</v>
      </c>
    </row>
    <row r="57" spans="1:6" ht="15" customHeight="1" x14ac:dyDescent="0.35">
      <c r="A57" s="18">
        <v>55</v>
      </c>
      <c r="B57" s="18" t="s">
        <v>2</v>
      </c>
      <c r="C57" s="19" t="s">
        <v>106</v>
      </c>
      <c r="D57" s="60" t="s">
        <v>107</v>
      </c>
      <c r="E57" s="61"/>
      <c r="F57" s="25">
        <f>F58+F59</f>
        <v>0</v>
      </c>
    </row>
    <row r="58" spans="1:6" ht="15" customHeight="1" x14ac:dyDescent="0.35">
      <c r="A58" s="18">
        <v>56</v>
      </c>
      <c r="B58" s="18" t="s">
        <v>2</v>
      </c>
      <c r="C58" s="19" t="s">
        <v>108</v>
      </c>
      <c r="D58" s="60" t="s">
        <v>109</v>
      </c>
      <c r="E58" s="61"/>
      <c r="F58" s="26">
        <v>0</v>
      </c>
    </row>
    <row r="59" spans="1:6" ht="15" customHeight="1" x14ac:dyDescent="0.35">
      <c r="A59" s="18">
        <v>57</v>
      </c>
      <c r="B59" s="18" t="s">
        <v>2</v>
      </c>
      <c r="C59" s="19" t="s">
        <v>110</v>
      </c>
      <c r="D59" s="60" t="s">
        <v>111</v>
      </c>
      <c r="E59" s="61"/>
      <c r="F59" s="26">
        <v>0</v>
      </c>
    </row>
    <row r="60" spans="1:6" ht="15" customHeight="1" x14ac:dyDescent="0.35">
      <c r="A60" s="18">
        <v>58</v>
      </c>
      <c r="B60" s="18" t="s">
        <v>2</v>
      </c>
      <c r="C60" s="19" t="s">
        <v>112</v>
      </c>
      <c r="D60" s="60" t="s">
        <v>113</v>
      </c>
      <c r="E60" s="61"/>
      <c r="F60" s="26">
        <v>0</v>
      </c>
    </row>
    <row r="61" spans="1:6" ht="15" customHeight="1" x14ac:dyDescent="0.35">
      <c r="A61" s="18">
        <v>59</v>
      </c>
      <c r="B61" s="18" t="s">
        <v>2</v>
      </c>
      <c r="C61" s="19" t="s">
        <v>114</v>
      </c>
      <c r="D61" s="60" t="s">
        <v>115</v>
      </c>
      <c r="E61" s="61"/>
      <c r="F61" s="26">
        <v>9696069</v>
      </c>
    </row>
    <row r="62" spans="1:6" ht="15" customHeight="1" x14ac:dyDescent="0.35">
      <c r="A62" s="18">
        <v>60</v>
      </c>
      <c r="B62" s="18" t="s">
        <v>2</v>
      </c>
      <c r="C62" s="19" t="s">
        <v>116</v>
      </c>
      <c r="D62" s="60" t="s">
        <v>117</v>
      </c>
      <c r="E62" s="61"/>
      <c r="F62" s="26">
        <v>0</v>
      </c>
    </row>
    <row r="63" spans="1:6" ht="15" customHeight="1" x14ac:dyDescent="0.35">
      <c r="A63" s="18">
        <v>61</v>
      </c>
      <c r="B63" s="18" t="s">
        <v>2</v>
      </c>
      <c r="C63" s="19" t="s">
        <v>118</v>
      </c>
      <c r="D63" s="60" t="s">
        <v>119</v>
      </c>
      <c r="E63" s="61"/>
      <c r="F63" s="25">
        <f>F45+F46+F47+F48+F49+F50+F51+F52+F53+F54+F55+F56+F57+F60+F61+F62</f>
        <v>237021351</v>
      </c>
    </row>
    <row r="64" spans="1:6" ht="15" customHeight="1" x14ac:dyDescent="0.35">
      <c r="A64" s="18">
        <v>62</v>
      </c>
      <c r="B64" s="18" t="s">
        <v>28</v>
      </c>
      <c r="C64" s="19" t="s">
        <v>120</v>
      </c>
      <c r="D64" s="60" t="s">
        <v>121</v>
      </c>
      <c r="E64" s="61"/>
      <c r="F64" s="27"/>
    </row>
    <row r="65" spans="1:6" ht="15" customHeight="1" x14ac:dyDescent="0.35">
      <c r="A65" s="18">
        <v>63</v>
      </c>
      <c r="B65" s="18" t="s">
        <v>2</v>
      </c>
      <c r="C65" s="19" t="s">
        <v>122</v>
      </c>
      <c r="D65" s="60" t="s">
        <v>123</v>
      </c>
      <c r="E65" s="61"/>
      <c r="F65" s="25">
        <f>F66-F67-F68</f>
        <v>5295000</v>
      </c>
    </row>
    <row r="66" spans="1:6" ht="15" customHeight="1" x14ac:dyDescent="0.35">
      <c r="A66" s="18">
        <v>64</v>
      </c>
      <c r="B66" s="18" t="s">
        <v>2</v>
      </c>
      <c r="C66" s="19" t="s">
        <v>124</v>
      </c>
      <c r="D66" s="60" t="s">
        <v>125</v>
      </c>
      <c r="E66" s="61"/>
      <c r="F66" s="26">
        <v>10239216</v>
      </c>
    </row>
    <row r="67" spans="1:6" ht="15" customHeight="1" x14ac:dyDescent="0.35">
      <c r="A67" s="18">
        <v>65</v>
      </c>
      <c r="B67" s="18" t="s">
        <v>2</v>
      </c>
      <c r="C67" s="19" t="s">
        <v>126</v>
      </c>
      <c r="D67" s="60" t="s">
        <v>127</v>
      </c>
      <c r="E67" s="61"/>
      <c r="F67" s="26">
        <v>4944216</v>
      </c>
    </row>
    <row r="68" spans="1:6" ht="15" customHeight="1" x14ac:dyDescent="0.35">
      <c r="A68" s="18">
        <v>66</v>
      </c>
      <c r="B68" s="18" t="s">
        <v>2</v>
      </c>
      <c r="C68" s="19" t="s">
        <v>128</v>
      </c>
      <c r="D68" s="60" t="s">
        <v>129</v>
      </c>
      <c r="E68" s="61"/>
      <c r="F68" s="26">
        <v>0</v>
      </c>
    </row>
    <row r="69" spans="1:6" ht="15" customHeight="1" x14ac:dyDescent="0.35">
      <c r="A69" s="18">
        <v>67</v>
      </c>
      <c r="B69" s="18" t="s">
        <v>2</v>
      </c>
      <c r="C69" s="19" t="s">
        <v>130</v>
      </c>
      <c r="D69" s="60" t="s">
        <v>131</v>
      </c>
      <c r="E69" s="61"/>
      <c r="F69" s="25">
        <f>F70-F71+F72+F73+F74</f>
        <v>2054454</v>
      </c>
    </row>
    <row r="70" spans="1:6" ht="15" customHeight="1" x14ac:dyDescent="0.35">
      <c r="A70" s="18">
        <v>68</v>
      </c>
      <c r="B70" s="18" t="s">
        <v>2</v>
      </c>
      <c r="C70" s="19" t="s">
        <v>132</v>
      </c>
      <c r="D70" s="60" t="s">
        <v>133</v>
      </c>
      <c r="E70" s="61"/>
      <c r="F70" s="26">
        <v>2054454</v>
      </c>
    </row>
    <row r="71" spans="1:6" ht="15" customHeight="1" x14ac:dyDescent="0.35">
      <c r="A71" s="18">
        <v>69</v>
      </c>
      <c r="B71" s="18" t="s">
        <v>2</v>
      </c>
      <c r="C71" s="19" t="s">
        <v>134</v>
      </c>
      <c r="D71" s="60" t="s">
        <v>135</v>
      </c>
      <c r="E71" s="61"/>
      <c r="F71" s="26">
        <v>0</v>
      </c>
    </row>
    <row r="72" spans="1:6" ht="15" customHeight="1" x14ac:dyDescent="0.35">
      <c r="A72" s="18">
        <v>70</v>
      </c>
      <c r="B72" s="18" t="s">
        <v>2</v>
      </c>
      <c r="C72" s="19" t="s">
        <v>136</v>
      </c>
      <c r="D72" s="60" t="s">
        <v>137</v>
      </c>
      <c r="E72" s="61"/>
      <c r="F72" s="26">
        <v>0</v>
      </c>
    </row>
    <row r="73" spans="1:6" ht="15" customHeight="1" x14ac:dyDescent="0.35">
      <c r="A73" s="18">
        <v>71</v>
      </c>
      <c r="B73" s="18" t="s">
        <v>2</v>
      </c>
      <c r="C73" s="19" t="s">
        <v>138</v>
      </c>
      <c r="D73" s="60" t="s">
        <v>139</v>
      </c>
      <c r="E73" s="61"/>
      <c r="F73" s="26">
        <v>0</v>
      </c>
    </row>
    <row r="74" spans="1:6" ht="15" customHeight="1" x14ac:dyDescent="0.35">
      <c r="A74" s="18">
        <v>72</v>
      </c>
      <c r="B74" s="18" t="s">
        <v>2</v>
      </c>
      <c r="C74" s="19" t="s">
        <v>140</v>
      </c>
      <c r="D74" s="60" t="s">
        <v>141</v>
      </c>
      <c r="E74" s="61"/>
      <c r="F74" s="26">
        <v>0</v>
      </c>
    </row>
    <row r="75" spans="1:6" ht="15" customHeight="1" x14ac:dyDescent="0.35">
      <c r="A75" s="18">
        <v>73</v>
      </c>
      <c r="B75" s="18" t="s">
        <v>2</v>
      </c>
      <c r="C75" s="19" t="s">
        <v>142</v>
      </c>
      <c r="D75" s="60" t="s">
        <v>143</v>
      </c>
      <c r="E75" s="61"/>
      <c r="F75" s="25">
        <f>F76+F77+F78+F79+F80+F81+F82</f>
        <v>2777153</v>
      </c>
    </row>
    <row r="76" spans="1:6" ht="15" customHeight="1" x14ac:dyDescent="0.35">
      <c r="A76" s="18">
        <v>74</v>
      </c>
      <c r="B76" s="18" t="s">
        <v>2</v>
      </c>
      <c r="C76" s="19" t="s">
        <v>144</v>
      </c>
      <c r="D76" s="60" t="s">
        <v>145</v>
      </c>
      <c r="E76" s="61"/>
      <c r="F76" s="26">
        <v>0</v>
      </c>
    </row>
    <row r="77" spans="1:6" ht="15" customHeight="1" x14ac:dyDescent="0.35">
      <c r="A77" s="18">
        <v>75</v>
      </c>
      <c r="B77" s="18" t="s">
        <v>2</v>
      </c>
      <c r="C77" s="19" t="s">
        <v>146</v>
      </c>
      <c r="D77" s="60" t="s">
        <v>147</v>
      </c>
      <c r="E77" s="61"/>
      <c r="F77" s="26">
        <v>-42242</v>
      </c>
    </row>
    <row r="78" spans="1:6" ht="15" customHeight="1" x14ac:dyDescent="0.35">
      <c r="A78" s="18">
        <v>76</v>
      </c>
      <c r="B78" s="18" t="s">
        <v>2</v>
      </c>
      <c r="C78" s="19" t="s">
        <v>148</v>
      </c>
      <c r="D78" s="60" t="s">
        <v>149</v>
      </c>
      <c r="E78" s="61"/>
      <c r="F78" s="26">
        <v>0</v>
      </c>
    </row>
    <row r="79" spans="1:6" ht="15" customHeight="1" x14ac:dyDescent="0.35">
      <c r="A79" s="18">
        <v>77</v>
      </c>
      <c r="B79" s="18" t="s">
        <v>2</v>
      </c>
      <c r="C79" s="19" t="s">
        <v>150</v>
      </c>
      <c r="D79" s="60" t="s">
        <v>151</v>
      </c>
      <c r="E79" s="61"/>
      <c r="F79" s="26">
        <v>2966991</v>
      </c>
    </row>
    <row r="80" spans="1:6" ht="15" customHeight="1" x14ac:dyDescent="0.35">
      <c r="A80" s="18">
        <v>78</v>
      </c>
      <c r="B80" s="18" t="s">
        <v>2</v>
      </c>
      <c r="C80" s="19" t="s">
        <v>152</v>
      </c>
      <c r="D80" s="60" t="s">
        <v>153</v>
      </c>
      <c r="E80" s="61"/>
      <c r="F80" s="26">
        <v>0</v>
      </c>
    </row>
    <row r="81" spans="1:6" ht="15" customHeight="1" x14ac:dyDescent="0.35">
      <c r="A81" s="18">
        <v>79</v>
      </c>
      <c r="B81" s="18" t="s">
        <v>2</v>
      </c>
      <c r="C81" s="19" t="s">
        <v>154</v>
      </c>
      <c r="D81" s="60" t="s">
        <v>155</v>
      </c>
      <c r="E81" s="61"/>
      <c r="F81" s="26">
        <v>-147596</v>
      </c>
    </row>
    <row r="82" spans="1:6" ht="15" customHeight="1" x14ac:dyDescent="0.35">
      <c r="A82" s="18">
        <v>80</v>
      </c>
      <c r="B82" s="18" t="s">
        <v>2</v>
      </c>
      <c r="C82" s="19" t="s">
        <v>156</v>
      </c>
      <c r="D82" s="60" t="s">
        <v>157</v>
      </c>
      <c r="E82" s="61"/>
      <c r="F82" s="26">
        <v>0</v>
      </c>
    </row>
    <row r="83" spans="1:6" ht="15" customHeight="1" x14ac:dyDescent="0.35">
      <c r="A83" s="18">
        <v>81</v>
      </c>
      <c r="B83" s="18" t="s">
        <v>2</v>
      </c>
      <c r="C83" s="19" t="s">
        <v>158</v>
      </c>
      <c r="D83" s="60" t="s">
        <v>159</v>
      </c>
      <c r="E83" s="61"/>
      <c r="F83" s="26">
        <v>0</v>
      </c>
    </row>
    <row r="84" spans="1:6" ht="15" customHeight="1" x14ac:dyDescent="0.35">
      <c r="A84" s="18">
        <v>82</v>
      </c>
      <c r="B84" s="18" t="s">
        <v>2</v>
      </c>
      <c r="C84" s="19" t="s">
        <v>160</v>
      </c>
      <c r="D84" s="60" t="s">
        <v>161</v>
      </c>
      <c r="E84" s="61"/>
      <c r="F84" s="26">
        <v>0</v>
      </c>
    </row>
    <row r="85" spans="1:6" ht="15" customHeight="1" x14ac:dyDescent="0.35">
      <c r="A85" s="18">
        <v>83</v>
      </c>
      <c r="B85" s="18" t="s">
        <v>2</v>
      </c>
      <c r="C85" s="19" t="s">
        <v>162</v>
      </c>
      <c r="D85" s="60" t="s">
        <v>163</v>
      </c>
      <c r="E85" s="61"/>
      <c r="F85" s="26">
        <v>0</v>
      </c>
    </row>
    <row r="86" spans="1:6" ht="15" customHeight="1" x14ac:dyDescent="0.35">
      <c r="A86" s="18">
        <v>84</v>
      </c>
      <c r="B86" s="18" t="s">
        <v>2</v>
      </c>
      <c r="C86" s="19" t="s">
        <v>164</v>
      </c>
      <c r="D86" s="60" t="s">
        <v>165</v>
      </c>
      <c r="E86" s="61"/>
      <c r="F86" s="25">
        <f>F87+F88</f>
        <v>3859360</v>
      </c>
    </row>
    <row r="87" spans="1:6" ht="15" customHeight="1" x14ac:dyDescent="0.35">
      <c r="A87" s="18">
        <v>85</v>
      </c>
      <c r="B87" s="18" t="s">
        <v>2</v>
      </c>
      <c r="C87" s="19" t="s">
        <v>166</v>
      </c>
      <c r="D87" s="60" t="s">
        <v>167</v>
      </c>
      <c r="E87" s="61"/>
      <c r="F87" s="26">
        <v>3018884</v>
      </c>
    </row>
    <row r="88" spans="1:6" ht="15" customHeight="1" x14ac:dyDescent="0.35">
      <c r="A88" s="18">
        <v>86</v>
      </c>
      <c r="B88" s="18" t="s">
        <v>2</v>
      </c>
      <c r="C88" s="19" t="s">
        <v>168</v>
      </c>
      <c r="D88" s="60" t="s">
        <v>169</v>
      </c>
      <c r="E88" s="61"/>
      <c r="F88" s="26">
        <v>840476</v>
      </c>
    </row>
    <row r="89" spans="1:6" ht="15" customHeight="1" x14ac:dyDescent="0.35">
      <c r="A89" s="18">
        <v>87</v>
      </c>
      <c r="B89" s="18" t="s">
        <v>2</v>
      </c>
      <c r="C89" s="19" t="s">
        <v>170</v>
      </c>
      <c r="D89" s="60" t="s">
        <v>171</v>
      </c>
      <c r="E89" s="61"/>
      <c r="F89" s="25">
        <f>F90+F91</f>
        <v>7731378</v>
      </c>
    </row>
    <row r="90" spans="1:6" ht="15" customHeight="1" x14ac:dyDescent="0.35">
      <c r="A90" s="18">
        <v>88</v>
      </c>
      <c r="B90" s="18" t="s">
        <v>2</v>
      </c>
      <c r="C90" s="19" t="s">
        <v>172</v>
      </c>
      <c r="D90" s="60" t="s">
        <v>173</v>
      </c>
      <c r="E90" s="61"/>
      <c r="F90" s="26">
        <v>7047036</v>
      </c>
    </row>
    <row r="91" spans="1:6" ht="15" customHeight="1" x14ac:dyDescent="0.35">
      <c r="A91" s="18">
        <v>89</v>
      </c>
      <c r="B91" s="18" t="s">
        <v>2</v>
      </c>
      <c r="C91" s="19" t="s">
        <v>174</v>
      </c>
      <c r="D91" s="60" t="s">
        <v>175</v>
      </c>
      <c r="E91" s="61"/>
      <c r="F91" s="26">
        <v>684342</v>
      </c>
    </row>
    <row r="92" spans="1:6" ht="15" customHeight="1" x14ac:dyDescent="0.35">
      <c r="A92" s="18">
        <v>90</v>
      </c>
      <c r="B92" s="18" t="s">
        <v>2</v>
      </c>
      <c r="C92" s="19" t="s">
        <v>176</v>
      </c>
      <c r="D92" s="60" t="s">
        <v>177</v>
      </c>
      <c r="E92" s="61"/>
      <c r="F92" s="25">
        <f>F65+F69+F75+F83+F84+F85+F86+F89</f>
        <v>21717345</v>
      </c>
    </row>
    <row r="93" spans="1:6" ht="15" customHeight="1" x14ac:dyDescent="0.35">
      <c r="A93" s="18">
        <v>91</v>
      </c>
      <c r="B93" s="18" t="s">
        <v>2</v>
      </c>
      <c r="C93" s="19" t="s">
        <v>178</v>
      </c>
      <c r="D93" s="60" t="s">
        <v>179</v>
      </c>
      <c r="E93" s="61"/>
      <c r="F93" s="25">
        <f>F63+F92</f>
        <v>258738696</v>
      </c>
    </row>
    <row r="94" spans="1:6" ht="47.25" customHeight="1" x14ac:dyDescent="0.35">
      <c r="A94" s="18">
        <v>92</v>
      </c>
      <c r="B94" s="18" t="s">
        <v>2</v>
      </c>
      <c r="C94" s="62" t="s">
        <v>180</v>
      </c>
      <c r="D94" s="62"/>
      <c r="E94" s="62"/>
      <c r="F94" s="62"/>
    </row>
  </sheetData>
  <mergeCells count="93"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92:E92"/>
    <mergeCell ref="D93:E93"/>
    <mergeCell ref="C94:F94"/>
    <mergeCell ref="D87:E87"/>
    <mergeCell ref="D88:E88"/>
    <mergeCell ref="D89:E89"/>
    <mergeCell ref="D90:E90"/>
    <mergeCell ref="D91:E91"/>
  </mergeCells>
  <conditionalFormatting sqref="C2">
    <cfRule type="duplicateValues" dxfId="15" priority="4"/>
    <cfRule type="duplicateValues" dxfId="14" priority="5"/>
    <cfRule type="duplicateValues" dxfId="13" priority="6"/>
  </conditionalFormatting>
  <conditionalFormatting sqref="C3:C94">
    <cfRule type="duplicateValues" dxfId="12" priority="1"/>
    <cfRule type="duplicateValues" dxfId="11" priority="2"/>
    <cfRule type="duplicateValues" dxfId="10" priority="3"/>
  </conditionalFormatting>
  <hyperlinks>
    <hyperlink ref="G2" location="Header!A1" display="Back to Header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F80"/>
  <sheetViews>
    <sheetView showGridLines="0" topLeftCell="A68" zoomScale="80" zoomScaleNormal="80" workbookViewId="0">
      <selection activeCell="F79" sqref="F5:F79"/>
    </sheetView>
  </sheetViews>
  <sheetFormatPr defaultRowHeight="14.5" x14ac:dyDescent="0.35"/>
  <cols>
    <col min="1" max="1" width="5.1796875" style="4" bestFit="1" customWidth="1"/>
    <col min="2" max="2" width="8.1796875" style="4" bestFit="1" customWidth="1"/>
    <col min="3" max="3" width="24.81640625" bestFit="1" customWidth="1"/>
    <col min="4" max="4" width="117.7265625" bestFit="1" customWidth="1"/>
    <col min="5" max="5" width="16.26953125" bestFit="1" customWidth="1"/>
    <col min="6" max="6" width="15" bestFit="1" customWidth="1"/>
  </cols>
  <sheetData>
    <row r="1" spans="1:6" ht="21" x14ac:dyDescent="0.35">
      <c r="A1" s="11" t="s">
        <v>215</v>
      </c>
      <c r="B1" s="3"/>
      <c r="D1" s="40"/>
      <c r="E1" t="s">
        <v>358</v>
      </c>
    </row>
    <row r="2" spans="1:6" ht="21" customHeight="1" x14ac:dyDescent="0.35">
      <c r="A2" s="16" t="s">
        <v>8</v>
      </c>
      <c r="B2" s="16" t="s">
        <v>9</v>
      </c>
      <c r="C2" s="20" t="s">
        <v>27</v>
      </c>
      <c r="D2" s="31" t="s">
        <v>30</v>
      </c>
      <c r="E2" s="21" t="s">
        <v>31</v>
      </c>
      <c r="F2" s="2" t="s">
        <v>1</v>
      </c>
    </row>
    <row r="3" spans="1:6" ht="21" customHeight="1" x14ac:dyDescent="0.35">
      <c r="A3" s="32">
        <v>1</v>
      </c>
      <c r="B3" s="32" t="s">
        <v>28</v>
      </c>
      <c r="C3" s="39" t="s">
        <v>216</v>
      </c>
      <c r="D3" s="37" t="s">
        <v>217</v>
      </c>
      <c r="E3" s="38"/>
    </row>
    <row r="4" spans="1:6" ht="21" customHeight="1" x14ac:dyDescent="0.35">
      <c r="A4" s="32">
        <v>2</v>
      </c>
      <c r="B4" s="32" t="s">
        <v>28</v>
      </c>
      <c r="C4" s="39" t="s">
        <v>218</v>
      </c>
      <c r="D4" s="37" t="s">
        <v>219</v>
      </c>
      <c r="E4" s="38"/>
    </row>
    <row r="5" spans="1:6" ht="18" customHeight="1" x14ac:dyDescent="0.35">
      <c r="A5" s="32">
        <v>3</v>
      </c>
      <c r="B5" s="32" t="s">
        <v>2</v>
      </c>
      <c r="C5" s="39" t="s">
        <v>220</v>
      </c>
      <c r="D5" s="37" t="s">
        <v>221</v>
      </c>
      <c r="E5" s="34">
        <f>E6+E7</f>
        <v>5275723</v>
      </c>
    </row>
    <row r="6" spans="1:6" ht="15.75" customHeight="1" x14ac:dyDescent="0.35">
      <c r="A6" s="32">
        <v>4</v>
      </c>
      <c r="B6" s="32" t="s">
        <v>2</v>
      </c>
      <c r="C6" s="39" t="s">
        <v>222</v>
      </c>
      <c r="D6" s="37" t="s">
        <v>223</v>
      </c>
      <c r="E6" s="35">
        <v>5271981</v>
      </c>
    </row>
    <row r="7" spans="1:6" ht="15.75" customHeight="1" x14ac:dyDescent="0.35">
      <c r="A7" s="32">
        <v>5</v>
      </c>
      <c r="B7" s="32" t="s">
        <v>2</v>
      </c>
      <c r="C7" s="39" t="s">
        <v>224</v>
      </c>
      <c r="D7" s="37" t="s">
        <v>225</v>
      </c>
      <c r="E7" s="35">
        <v>3742</v>
      </c>
    </row>
    <row r="8" spans="1:6" ht="17.25" customHeight="1" x14ac:dyDescent="0.35">
      <c r="A8" s="32">
        <v>6</v>
      </c>
      <c r="B8" s="32" t="s">
        <v>2</v>
      </c>
      <c r="C8" s="39" t="s">
        <v>226</v>
      </c>
      <c r="D8" s="37" t="s">
        <v>227</v>
      </c>
      <c r="E8" s="34">
        <f>E9+E10</f>
        <v>2909157</v>
      </c>
    </row>
    <row r="9" spans="1:6" ht="17.25" customHeight="1" x14ac:dyDescent="0.35">
      <c r="A9" s="32">
        <v>7</v>
      </c>
      <c r="B9" s="32" t="s">
        <v>2</v>
      </c>
      <c r="C9" s="39" t="s">
        <v>228</v>
      </c>
      <c r="D9" s="37" t="s">
        <v>223</v>
      </c>
      <c r="E9" s="35">
        <v>2908373</v>
      </c>
    </row>
    <row r="10" spans="1:6" ht="17.25" customHeight="1" x14ac:dyDescent="0.35">
      <c r="A10" s="32">
        <v>8</v>
      </c>
      <c r="B10" s="32" t="s">
        <v>2</v>
      </c>
      <c r="C10" s="39" t="s">
        <v>229</v>
      </c>
      <c r="D10" s="37" t="s">
        <v>225</v>
      </c>
      <c r="E10" s="35">
        <v>784</v>
      </c>
    </row>
    <row r="11" spans="1:6" ht="17.25" customHeight="1" x14ac:dyDescent="0.35">
      <c r="A11" s="32">
        <v>9</v>
      </c>
      <c r="B11" s="32" t="s">
        <v>2</v>
      </c>
      <c r="C11" s="39" t="s">
        <v>230</v>
      </c>
      <c r="D11" s="37" t="s">
        <v>231</v>
      </c>
      <c r="E11" s="34">
        <f>E5-E8</f>
        <v>2366566</v>
      </c>
    </row>
    <row r="12" spans="1:6" ht="17.25" customHeight="1" x14ac:dyDescent="0.35">
      <c r="A12" s="32">
        <v>10</v>
      </c>
      <c r="B12" s="32" t="s">
        <v>28</v>
      </c>
      <c r="C12" s="39" t="s">
        <v>232</v>
      </c>
      <c r="D12" s="37" t="s">
        <v>233</v>
      </c>
      <c r="E12" s="38"/>
    </row>
    <row r="13" spans="1:6" ht="17.25" customHeight="1" x14ac:dyDescent="0.35">
      <c r="A13" s="32">
        <v>11</v>
      </c>
      <c r="B13" s="32" t="s">
        <v>2</v>
      </c>
      <c r="C13" s="39" t="s">
        <v>234</v>
      </c>
      <c r="D13" s="37" t="s">
        <v>235</v>
      </c>
      <c r="E13" s="34">
        <f>E14+E19+E20+E24+E25+E26+E27+E28+E29</f>
        <v>414010</v>
      </c>
    </row>
    <row r="14" spans="1:6" ht="17.25" customHeight="1" x14ac:dyDescent="0.35">
      <c r="A14" s="32">
        <v>12</v>
      </c>
      <c r="B14" s="32" t="s">
        <v>2</v>
      </c>
      <c r="C14" s="39" t="s">
        <v>236</v>
      </c>
      <c r="D14" s="37" t="s">
        <v>237</v>
      </c>
      <c r="E14" s="34">
        <f>E15+E16+E17+E18</f>
        <v>85686</v>
      </c>
    </row>
    <row r="15" spans="1:6" ht="17.25" customHeight="1" x14ac:dyDescent="0.35">
      <c r="A15" s="32">
        <v>13</v>
      </c>
      <c r="B15" s="32" t="s">
        <v>2</v>
      </c>
      <c r="C15" s="39" t="s">
        <v>238</v>
      </c>
      <c r="D15" s="37" t="s">
        <v>239</v>
      </c>
      <c r="E15" s="35">
        <v>85685</v>
      </c>
    </row>
    <row r="16" spans="1:6" ht="17.25" customHeight="1" x14ac:dyDescent="0.35">
      <c r="A16" s="32">
        <v>14</v>
      </c>
      <c r="B16" s="32" t="s">
        <v>2</v>
      </c>
      <c r="C16" s="39" t="s">
        <v>240</v>
      </c>
      <c r="D16" s="37" t="s">
        <v>241</v>
      </c>
      <c r="E16" s="35">
        <v>0</v>
      </c>
    </row>
    <row r="17" spans="1:5" ht="17.25" customHeight="1" x14ac:dyDescent="0.35">
      <c r="A17" s="32">
        <v>15</v>
      </c>
      <c r="B17" s="32" t="s">
        <v>2</v>
      </c>
      <c r="C17" s="39" t="s">
        <v>242</v>
      </c>
      <c r="D17" s="37" t="s">
        <v>243</v>
      </c>
      <c r="E17" s="35">
        <v>1</v>
      </c>
    </row>
    <row r="18" spans="1:5" ht="17.25" customHeight="1" x14ac:dyDescent="0.35">
      <c r="A18" s="32">
        <v>16</v>
      </c>
      <c r="B18" s="32" t="s">
        <v>2</v>
      </c>
      <c r="C18" s="39" t="s">
        <v>244</v>
      </c>
      <c r="D18" s="37" t="s">
        <v>245</v>
      </c>
      <c r="E18" s="35">
        <v>0</v>
      </c>
    </row>
    <row r="19" spans="1:5" ht="17.25" customHeight="1" x14ac:dyDescent="0.35">
      <c r="A19" s="32">
        <v>17</v>
      </c>
      <c r="B19" s="32" t="s">
        <v>2</v>
      </c>
      <c r="C19" s="39" t="s">
        <v>246</v>
      </c>
      <c r="D19" s="37" t="s">
        <v>247</v>
      </c>
      <c r="E19" s="35">
        <v>0</v>
      </c>
    </row>
    <row r="20" spans="1:5" ht="17.25" customHeight="1" x14ac:dyDescent="0.35">
      <c r="A20" s="32">
        <v>18</v>
      </c>
      <c r="B20" s="32" t="s">
        <v>2</v>
      </c>
      <c r="C20" s="39" t="s">
        <v>248</v>
      </c>
      <c r="D20" s="37" t="s">
        <v>249</v>
      </c>
      <c r="E20" s="34">
        <f>E21+E22+E23</f>
        <v>25689</v>
      </c>
    </row>
    <row r="21" spans="1:5" ht="17.25" customHeight="1" x14ac:dyDescent="0.35">
      <c r="A21" s="32">
        <v>19</v>
      </c>
      <c r="B21" s="32" t="s">
        <v>2</v>
      </c>
      <c r="C21" s="39" t="s">
        <v>250</v>
      </c>
      <c r="D21" s="37" t="s">
        <v>239</v>
      </c>
      <c r="E21" s="35">
        <v>25689</v>
      </c>
    </row>
    <row r="22" spans="1:5" ht="17.25" customHeight="1" x14ac:dyDescent="0.35">
      <c r="A22" s="32">
        <v>20</v>
      </c>
      <c r="B22" s="32" t="s">
        <v>2</v>
      </c>
      <c r="C22" s="39" t="s">
        <v>251</v>
      </c>
      <c r="D22" s="37" t="s">
        <v>241</v>
      </c>
      <c r="E22" s="35">
        <v>0</v>
      </c>
    </row>
    <row r="23" spans="1:5" ht="15.75" customHeight="1" x14ac:dyDescent="0.35">
      <c r="A23" s="32">
        <v>21</v>
      </c>
      <c r="B23" s="32" t="s">
        <v>2</v>
      </c>
      <c r="C23" s="39" t="s">
        <v>252</v>
      </c>
      <c r="D23" s="37" t="s">
        <v>253</v>
      </c>
      <c r="E23" s="35">
        <v>0</v>
      </c>
    </row>
    <row r="24" spans="1:5" ht="17.25" customHeight="1" x14ac:dyDescent="0.35">
      <c r="A24" s="32">
        <v>22</v>
      </c>
      <c r="B24" s="32" t="s">
        <v>2</v>
      </c>
      <c r="C24" s="39" t="s">
        <v>254</v>
      </c>
      <c r="D24" s="37" t="s">
        <v>255</v>
      </c>
      <c r="E24" s="35">
        <v>0</v>
      </c>
    </row>
    <row r="25" spans="1:5" ht="17.25" customHeight="1" x14ac:dyDescent="0.35">
      <c r="A25" s="32">
        <v>23</v>
      </c>
      <c r="B25" s="32" t="s">
        <v>2</v>
      </c>
      <c r="C25" s="39" t="s">
        <v>256</v>
      </c>
      <c r="D25" s="37" t="s">
        <v>257</v>
      </c>
      <c r="E25" s="35">
        <v>0</v>
      </c>
    </row>
    <row r="26" spans="1:5" ht="17.25" customHeight="1" x14ac:dyDescent="0.35">
      <c r="A26" s="32">
        <v>24</v>
      </c>
      <c r="B26" s="32" t="s">
        <v>2</v>
      </c>
      <c r="C26" s="39" t="s">
        <v>258</v>
      </c>
      <c r="D26" s="37" t="s">
        <v>259</v>
      </c>
      <c r="E26" s="35">
        <v>0</v>
      </c>
    </row>
    <row r="27" spans="1:5" ht="17.25" customHeight="1" x14ac:dyDescent="0.35">
      <c r="A27" s="32">
        <v>25</v>
      </c>
      <c r="B27" s="32" t="s">
        <v>2</v>
      </c>
      <c r="C27" s="39" t="s">
        <v>260</v>
      </c>
      <c r="D27" s="37" t="s">
        <v>261</v>
      </c>
      <c r="E27" s="35">
        <v>223592</v>
      </c>
    </row>
    <row r="28" spans="1:5" ht="17.25" customHeight="1" x14ac:dyDescent="0.35">
      <c r="A28" s="32">
        <v>26</v>
      </c>
      <c r="B28" s="32" t="s">
        <v>2</v>
      </c>
      <c r="C28" s="39" t="s">
        <v>262</v>
      </c>
      <c r="D28" s="37" t="s">
        <v>263</v>
      </c>
      <c r="E28" s="35">
        <v>11718</v>
      </c>
    </row>
    <row r="29" spans="1:5" ht="17.25" customHeight="1" x14ac:dyDescent="0.35">
      <c r="A29" s="32">
        <v>27</v>
      </c>
      <c r="B29" s="32" t="s">
        <v>2</v>
      </c>
      <c r="C29" s="39" t="s">
        <v>264</v>
      </c>
      <c r="D29" s="37" t="s">
        <v>265</v>
      </c>
      <c r="E29" s="35">
        <v>67325</v>
      </c>
    </row>
    <row r="30" spans="1:5" ht="17.25" customHeight="1" x14ac:dyDescent="0.35">
      <c r="A30" s="32">
        <v>28</v>
      </c>
      <c r="B30" s="32" t="s">
        <v>2</v>
      </c>
      <c r="C30" s="39" t="s">
        <v>266</v>
      </c>
      <c r="D30" s="37" t="s">
        <v>267</v>
      </c>
      <c r="E30" s="34">
        <f>E31+E36+E37+E41+E42+E47+E48+E49+E50+E51+E52+E53</f>
        <v>1913188</v>
      </c>
    </row>
    <row r="31" spans="1:5" ht="17.25" customHeight="1" x14ac:dyDescent="0.35">
      <c r="A31" s="32">
        <v>29</v>
      </c>
      <c r="B31" s="32" t="s">
        <v>2</v>
      </c>
      <c r="C31" s="39" t="s">
        <v>268</v>
      </c>
      <c r="D31" s="37" t="s">
        <v>269</v>
      </c>
      <c r="E31" s="34">
        <f>E32+E33+E34+E35</f>
        <v>0</v>
      </c>
    </row>
    <row r="32" spans="1:5" ht="16.5" customHeight="1" x14ac:dyDescent="0.35">
      <c r="A32" s="32">
        <v>30</v>
      </c>
      <c r="B32" s="32" t="s">
        <v>2</v>
      </c>
      <c r="C32" s="39" t="s">
        <v>270</v>
      </c>
      <c r="D32" s="37" t="s">
        <v>271</v>
      </c>
      <c r="E32" s="36">
        <v>0</v>
      </c>
    </row>
    <row r="33" spans="1:5" ht="17.25" customHeight="1" x14ac:dyDescent="0.35">
      <c r="A33" s="32">
        <v>31</v>
      </c>
      <c r="B33" s="32" t="s">
        <v>2</v>
      </c>
      <c r="C33" s="39" t="s">
        <v>272</v>
      </c>
      <c r="D33" s="37" t="s">
        <v>273</v>
      </c>
      <c r="E33" s="35">
        <v>0</v>
      </c>
    </row>
    <row r="34" spans="1:5" ht="17.25" customHeight="1" x14ac:dyDescent="0.35">
      <c r="A34" s="32">
        <v>32</v>
      </c>
      <c r="B34" s="32" t="s">
        <v>2</v>
      </c>
      <c r="C34" s="39" t="s">
        <v>274</v>
      </c>
      <c r="D34" s="37" t="s">
        <v>243</v>
      </c>
      <c r="E34" s="35">
        <v>0</v>
      </c>
    </row>
    <row r="35" spans="1:5" ht="17.25" customHeight="1" x14ac:dyDescent="0.35">
      <c r="A35" s="32">
        <v>33</v>
      </c>
      <c r="B35" s="32" t="s">
        <v>2</v>
      </c>
      <c r="C35" s="39" t="s">
        <v>275</v>
      </c>
      <c r="D35" s="37" t="s">
        <v>245</v>
      </c>
      <c r="E35" s="35">
        <v>0</v>
      </c>
    </row>
    <row r="36" spans="1:5" ht="17.25" customHeight="1" x14ac:dyDescent="0.35">
      <c r="A36" s="32">
        <v>34</v>
      </c>
      <c r="B36" s="32" t="s">
        <v>2</v>
      </c>
      <c r="C36" s="39" t="s">
        <v>276</v>
      </c>
      <c r="D36" s="37" t="s">
        <v>277</v>
      </c>
      <c r="E36" s="35">
        <v>0</v>
      </c>
    </row>
    <row r="37" spans="1:5" ht="17.25" customHeight="1" x14ac:dyDescent="0.35">
      <c r="A37" s="32">
        <v>35</v>
      </c>
      <c r="B37" s="32" t="s">
        <v>2</v>
      </c>
      <c r="C37" s="39" t="s">
        <v>278</v>
      </c>
      <c r="D37" s="37" t="s">
        <v>279</v>
      </c>
      <c r="E37" s="34">
        <f>E38+E39+E40</f>
        <v>7016</v>
      </c>
    </row>
    <row r="38" spans="1:5" ht="17.25" customHeight="1" x14ac:dyDescent="0.35">
      <c r="A38" s="32">
        <v>36</v>
      </c>
      <c r="B38" s="32" t="s">
        <v>2</v>
      </c>
      <c r="C38" s="39" t="s">
        <v>280</v>
      </c>
      <c r="D38" s="37" t="s">
        <v>281</v>
      </c>
      <c r="E38" s="35">
        <v>7016</v>
      </c>
    </row>
    <row r="39" spans="1:5" ht="17.25" customHeight="1" x14ac:dyDescent="0.35">
      <c r="A39" s="32">
        <v>37</v>
      </c>
      <c r="B39" s="32" t="s">
        <v>2</v>
      </c>
      <c r="C39" s="39" t="s">
        <v>282</v>
      </c>
      <c r="D39" s="37" t="s">
        <v>241</v>
      </c>
      <c r="E39" s="35">
        <v>0</v>
      </c>
    </row>
    <row r="40" spans="1:5" ht="17.25" customHeight="1" x14ac:dyDescent="0.35">
      <c r="A40" s="32">
        <v>38</v>
      </c>
      <c r="B40" s="32" t="s">
        <v>2</v>
      </c>
      <c r="C40" s="39" t="s">
        <v>283</v>
      </c>
      <c r="D40" s="37" t="s">
        <v>253</v>
      </c>
      <c r="E40" s="35">
        <v>0</v>
      </c>
    </row>
    <row r="41" spans="1:5" ht="17.25" customHeight="1" x14ac:dyDescent="0.35">
      <c r="A41" s="32">
        <v>39</v>
      </c>
      <c r="B41" s="32" t="s">
        <v>2</v>
      </c>
      <c r="C41" s="39" t="s">
        <v>284</v>
      </c>
      <c r="D41" s="37" t="s">
        <v>285</v>
      </c>
      <c r="E41" s="35">
        <v>1022</v>
      </c>
    </row>
    <row r="42" spans="1:5" ht="17.25" customHeight="1" x14ac:dyDescent="0.35">
      <c r="A42" s="32">
        <v>40</v>
      </c>
      <c r="B42" s="32" t="s">
        <v>2</v>
      </c>
      <c r="C42" s="39" t="s">
        <v>286</v>
      </c>
      <c r="D42" s="37" t="s">
        <v>287</v>
      </c>
      <c r="E42" s="34">
        <f>E43+E44+E45+E46</f>
        <v>207027</v>
      </c>
    </row>
    <row r="43" spans="1:5" ht="17.25" customHeight="1" x14ac:dyDescent="0.35">
      <c r="A43" s="32">
        <v>41</v>
      </c>
      <c r="B43" s="32" t="s">
        <v>2</v>
      </c>
      <c r="C43" s="39" t="s">
        <v>288</v>
      </c>
      <c r="D43" s="37" t="s">
        <v>239</v>
      </c>
      <c r="E43" s="35">
        <v>0</v>
      </c>
    </row>
    <row r="44" spans="1:5" ht="17.25" customHeight="1" x14ac:dyDescent="0.35">
      <c r="A44" s="32">
        <v>42</v>
      </c>
      <c r="B44" s="32" t="s">
        <v>2</v>
      </c>
      <c r="C44" s="39" t="s">
        <v>289</v>
      </c>
      <c r="D44" s="37" t="s">
        <v>241</v>
      </c>
      <c r="E44" s="35">
        <v>206953</v>
      </c>
    </row>
    <row r="45" spans="1:5" ht="17.25" customHeight="1" x14ac:dyDescent="0.35">
      <c r="A45" s="32">
        <v>43</v>
      </c>
      <c r="B45" s="32" t="s">
        <v>2</v>
      </c>
      <c r="C45" s="39" t="s">
        <v>290</v>
      </c>
      <c r="D45" s="37" t="s">
        <v>291</v>
      </c>
      <c r="E45" s="35">
        <v>0</v>
      </c>
    </row>
    <row r="46" spans="1:5" ht="17.25" customHeight="1" x14ac:dyDescent="0.35">
      <c r="A46" s="32">
        <v>44</v>
      </c>
      <c r="B46" s="32" t="s">
        <v>2</v>
      </c>
      <c r="C46" s="39" t="s">
        <v>292</v>
      </c>
      <c r="D46" s="37" t="s">
        <v>245</v>
      </c>
      <c r="E46" s="35">
        <v>74</v>
      </c>
    </row>
    <row r="47" spans="1:5" ht="17.25" customHeight="1" x14ac:dyDescent="0.35">
      <c r="A47" s="32">
        <v>45</v>
      </c>
      <c r="B47" s="32" t="s">
        <v>2</v>
      </c>
      <c r="C47" s="39" t="s">
        <v>293</v>
      </c>
      <c r="D47" s="37" t="s">
        <v>294</v>
      </c>
      <c r="E47" s="35">
        <v>0</v>
      </c>
    </row>
    <row r="48" spans="1:5" ht="17.25" customHeight="1" x14ac:dyDescent="0.35">
      <c r="A48" s="32">
        <v>46</v>
      </c>
      <c r="B48" s="32" t="s">
        <v>2</v>
      </c>
      <c r="C48" s="39" t="s">
        <v>295</v>
      </c>
      <c r="D48" s="37" t="s">
        <v>296</v>
      </c>
      <c r="E48" s="35">
        <v>0</v>
      </c>
    </row>
    <row r="49" spans="1:5" ht="16.5" customHeight="1" x14ac:dyDescent="0.35">
      <c r="A49" s="32">
        <v>47</v>
      </c>
      <c r="B49" s="32" t="s">
        <v>2</v>
      </c>
      <c r="C49" s="39" t="s">
        <v>297</v>
      </c>
      <c r="D49" s="37" t="s">
        <v>298</v>
      </c>
      <c r="E49" s="35">
        <v>741</v>
      </c>
    </row>
    <row r="50" spans="1:5" ht="15" customHeight="1" x14ac:dyDescent="0.35">
      <c r="A50" s="32">
        <v>48</v>
      </c>
      <c r="B50" s="32" t="s">
        <v>2</v>
      </c>
      <c r="C50" s="39" t="s">
        <v>299</v>
      </c>
      <c r="D50" s="37" t="s">
        <v>300</v>
      </c>
      <c r="E50" s="35">
        <v>0</v>
      </c>
    </row>
    <row r="51" spans="1:5" ht="15" customHeight="1" x14ac:dyDescent="0.35">
      <c r="A51" s="32">
        <v>49</v>
      </c>
      <c r="B51" s="32" t="s">
        <v>2</v>
      </c>
      <c r="C51" s="39" t="s">
        <v>301</v>
      </c>
      <c r="D51" s="37" t="s">
        <v>302</v>
      </c>
      <c r="E51" s="35">
        <v>579054</v>
      </c>
    </row>
    <row r="52" spans="1:5" ht="15" customHeight="1" x14ac:dyDescent="0.35">
      <c r="A52" s="32">
        <v>50</v>
      </c>
      <c r="B52" s="32" t="s">
        <v>2</v>
      </c>
      <c r="C52" s="39" t="s">
        <v>303</v>
      </c>
      <c r="D52" s="37" t="s">
        <v>304</v>
      </c>
      <c r="E52" s="35">
        <v>171973</v>
      </c>
    </row>
    <row r="53" spans="1:5" ht="15" customHeight="1" x14ac:dyDescent="0.35">
      <c r="A53" s="32">
        <v>51</v>
      </c>
      <c r="B53" s="32" t="s">
        <v>2</v>
      </c>
      <c r="C53" s="39" t="s">
        <v>305</v>
      </c>
      <c r="D53" s="37" t="s">
        <v>306</v>
      </c>
      <c r="E53" s="35">
        <v>946355</v>
      </c>
    </row>
    <row r="54" spans="1:5" ht="15" customHeight="1" x14ac:dyDescent="0.35">
      <c r="A54" s="32">
        <v>52</v>
      </c>
      <c r="B54" s="32" t="s">
        <v>2</v>
      </c>
      <c r="C54" s="39" t="s">
        <v>307</v>
      </c>
      <c r="D54" s="37" t="s">
        <v>308</v>
      </c>
      <c r="E54" s="34">
        <f>E13-E30</f>
        <v>-1499178</v>
      </c>
    </row>
    <row r="55" spans="1:5" ht="15" customHeight="1" x14ac:dyDescent="0.35">
      <c r="A55" s="32">
        <v>53</v>
      </c>
      <c r="B55" s="32" t="s">
        <v>2</v>
      </c>
      <c r="C55" s="39" t="s">
        <v>309</v>
      </c>
      <c r="D55" s="37" t="s">
        <v>310</v>
      </c>
      <c r="E55" s="34">
        <f>E11+E54</f>
        <v>867388</v>
      </c>
    </row>
    <row r="56" spans="1:5" ht="15" customHeight="1" x14ac:dyDescent="0.35">
      <c r="A56" s="32">
        <v>54</v>
      </c>
      <c r="B56" s="32" t="s">
        <v>28</v>
      </c>
      <c r="C56" s="39" t="s">
        <v>311</v>
      </c>
      <c r="D56" s="37" t="s">
        <v>312</v>
      </c>
      <c r="E56" s="38"/>
    </row>
    <row r="57" spans="1:5" ht="15" customHeight="1" x14ac:dyDescent="0.35">
      <c r="A57" s="32">
        <v>55</v>
      </c>
      <c r="B57" s="32" t="s">
        <v>2</v>
      </c>
      <c r="C57" s="39" t="s">
        <v>313</v>
      </c>
      <c r="D57" s="37" t="s">
        <v>314</v>
      </c>
      <c r="E57" s="35">
        <v>0</v>
      </c>
    </row>
    <row r="58" spans="1:5" ht="15" customHeight="1" x14ac:dyDescent="0.35">
      <c r="A58" s="32">
        <v>56</v>
      </c>
      <c r="B58" s="32" t="s">
        <v>2</v>
      </c>
      <c r="C58" s="39" t="s">
        <v>315</v>
      </c>
      <c r="D58" s="37" t="s">
        <v>316</v>
      </c>
      <c r="E58" s="35">
        <v>7121</v>
      </c>
    </row>
    <row r="59" spans="1:5" ht="15" customHeight="1" x14ac:dyDescent="0.35">
      <c r="A59" s="32">
        <v>57</v>
      </c>
      <c r="B59" s="32" t="s">
        <v>2</v>
      </c>
      <c r="C59" s="39" t="s">
        <v>317</v>
      </c>
      <c r="D59" s="37" t="s">
        <v>318</v>
      </c>
      <c r="E59" s="35">
        <v>-509</v>
      </c>
    </row>
    <row r="60" spans="1:5" ht="15" customHeight="1" x14ac:dyDescent="0.35">
      <c r="A60" s="32">
        <v>58</v>
      </c>
      <c r="B60" s="32" t="s">
        <v>2</v>
      </c>
      <c r="C60" s="39" t="s">
        <v>319</v>
      </c>
      <c r="D60" s="37" t="s">
        <v>320</v>
      </c>
      <c r="E60" s="34">
        <f>E57+E58+E59</f>
        <v>6612</v>
      </c>
    </row>
    <row r="61" spans="1:5" ht="15" customHeight="1" x14ac:dyDescent="0.35">
      <c r="A61" s="32">
        <v>59</v>
      </c>
      <c r="B61" s="32" t="s">
        <v>2</v>
      </c>
      <c r="C61" s="39" t="s">
        <v>321</v>
      </c>
      <c r="D61" s="37" t="s">
        <v>322</v>
      </c>
      <c r="E61" s="34">
        <f>E55+E60</f>
        <v>874000</v>
      </c>
    </row>
    <row r="62" spans="1:5" ht="15" customHeight="1" x14ac:dyDescent="0.35">
      <c r="A62" s="32">
        <v>60</v>
      </c>
      <c r="B62" s="32" t="s">
        <v>2</v>
      </c>
      <c r="C62" s="39" t="s">
        <v>323</v>
      </c>
      <c r="D62" s="37" t="s">
        <v>324</v>
      </c>
      <c r="E62" s="34">
        <f>E63-E64</f>
        <v>189658</v>
      </c>
    </row>
    <row r="63" spans="1:5" ht="15" customHeight="1" x14ac:dyDescent="0.35">
      <c r="A63" s="32">
        <v>61</v>
      </c>
      <c r="B63" s="32" t="s">
        <v>2</v>
      </c>
      <c r="C63" s="39" t="s">
        <v>325</v>
      </c>
      <c r="D63" s="37" t="s">
        <v>326</v>
      </c>
      <c r="E63" s="35">
        <v>220599</v>
      </c>
    </row>
    <row r="64" spans="1:5" ht="15" customHeight="1" x14ac:dyDescent="0.35">
      <c r="A64" s="32">
        <v>62</v>
      </c>
      <c r="B64" s="32" t="s">
        <v>2</v>
      </c>
      <c r="C64" s="39" t="s">
        <v>327</v>
      </c>
      <c r="D64" s="37" t="s">
        <v>328</v>
      </c>
      <c r="E64" s="35">
        <v>30941</v>
      </c>
    </row>
    <row r="65" spans="1:5" ht="15" customHeight="1" x14ac:dyDescent="0.35">
      <c r="A65" s="32">
        <v>63</v>
      </c>
      <c r="B65" s="32" t="s">
        <v>2</v>
      </c>
      <c r="C65" s="39" t="s">
        <v>329</v>
      </c>
      <c r="D65" s="37" t="s">
        <v>330</v>
      </c>
      <c r="E65" s="34">
        <f>E61-E62</f>
        <v>684342</v>
      </c>
    </row>
    <row r="66" spans="1:5" ht="15" customHeight="1" x14ac:dyDescent="0.35">
      <c r="A66" s="32">
        <v>64</v>
      </c>
      <c r="B66" s="32" t="s">
        <v>28</v>
      </c>
      <c r="C66" s="39" t="s">
        <v>331</v>
      </c>
      <c r="D66" s="37" t="s">
        <v>332</v>
      </c>
      <c r="E66" s="38"/>
    </row>
    <row r="67" spans="1:5" ht="15" customHeight="1" x14ac:dyDescent="0.35">
      <c r="A67" s="32">
        <v>65</v>
      </c>
      <c r="B67" s="32" t="s">
        <v>2</v>
      </c>
      <c r="C67" s="39" t="s">
        <v>333</v>
      </c>
      <c r="D67" s="37" t="s">
        <v>334</v>
      </c>
      <c r="E67" s="34">
        <f>E68+E69+E70+E71</f>
        <v>-4438</v>
      </c>
    </row>
    <row r="68" spans="1:5" ht="15" customHeight="1" x14ac:dyDescent="0.35">
      <c r="A68" s="32">
        <v>66</v>
      </c>
      <c r="B68" s="32" t="s">
        <v>2</v>
      </c>
      <c r="C68" s="39" t="s">
        <v>335</v>
      </c>
      <c r="D68" s="37" t="s">
        <v>336</v>
      </c>
      <c r="E68" s="35">
        <v>0</v>
      </c>
    </row>
    <row r="69" spans="1:5" ht="15" customHeight="1" x14ac:dyDescent="0.35">
      <c r="A69" s="32">
        <v>67</v>
      </c>
      <c r="B69" s="32" t="s">
        <v>2</v>
      </c>
      <c r="C69" s="39" t="s">
        <v>337</v>
      </c>
      <c r="D69" s="37" t="s">
        <v>338</v>
      </c>
      <c r="E69" s="35">
        <v>-5917</v>
      </c>
    </row>
    <row r="70" spans="1:5" ht="15" customHeight="1" x14ac:dyDescent="0.35">
      <c r="A70" s="32">
        <v>68</v>
      </c>
      <c r="B70" s="32" t="s">
        <v>2</v>
      </c>
      <c r="C70" s="39" t="s">
        <v>339</v>
      </c>
      <c r="D70" s="37" t="s">
        <v>340</v>
      </c>
      <c r="E70" s="35">
        <v>0</v>
      </c>
    </row>
    <row r="71" spans="1:5" ht="15" customHeight="1" x14ac:dyDescent="0.35">
      <c r="A71" s="32">
        <v>69</v>
      </c>
      <c r="B71" s="32" t="s">
        <v>2</v>
      </c>
      <c r="C71" s="39" t="s">
        <v>341</v>
      </c>
      <c r="D71" s="37" t="s">
        <v>342</v>
      </c>
      <c r="E71" s="35">
        <v>1479</v>
      </c>
    </row>
    <row r="72" spans="1:5" ht="15" customHeight="1" x14ac:dyDescent="0.35">
      <c r="A72" s="32">
        <v>70</v>
      </c>
      <c r="B72" s="32" t="s">
        <v>2</v>
      </c>
      <c r="C72" s="39" t="s">
        <v>343</v>
      </c>
      <c r="D72" s="37" t="s">
        <v>344</v>
      </c>
      <c r="E72" s="34">
        <f>E73+E74+E75+E76</f>
        <v>-20500</v>
      </c>
    </row>
    <row r="73" spans="1:5" ht="15" customHeight="1" x14ac:dyDescent="0.35">
      <c r="A73" s="32">
        <v>71</v>
      </c>
      <c r="B73" s="32" t="s">
        <v>2</v>
      </c>
      <c r="C73" s="39" t="s">
        <v>345</v>
      </c>
      <c r="D73" s="37" t="s">
        <v>346</v>
      </c>
      <c r="E73" s="35">
        <v>0</v>
      </c>
    </row>
    <row r="74" spans="1:5" ht="15" customHeight="1" x14ac:dyDescent="0.35">
      <c r="A74" s="32">
        <v>72</v>
      </c>
      <c r="B74" s="32" t="s">
        <v>2</v>
      </c>
      <c r="C74" s="39" t="s">
        <v>347</v>
      </c>
      <c r="D74" s="37" t="s">
        <v>348</v>
      </c>
      <c r="E74" s="35">
        <v>-29553</v>
      </c>
    </row>
    <row r="75" spans="1:5" ht="15" customHeight="1" x14ac:dyDescent="0.35">
      <c r="A75" s="32">
        <v>73</v>
      </c>
      <c r="B75" s="32" t="s">
        <v>2</v>
      </c>
      <c r="C75" s="39" t="s">
        <v>349</v>
      </c>
      <c r="D75" s="37" t="s">
        <v>350</v>
      </c>
      <c r="E75" s="35">
        <v>0</v>
      </c>
    </row>
    <row r="76" spans="1:5" ht="15" customHeight="1" x14ac:dyDescent="0.35">
      <c r="A76" s="32">
        <v>74</v>
      </c>
      <c r="B76" s="32" t="s">
        <v>2</v>
      </c>
      <c r="C76" s="39" t="s">
        <v>351</v>
      </c>
      <c r="D76" s="37" t="s">
        <v>342</v>
      </c>
      <c r="E76" s="35">
        <v>9053</v>
      </c>
    </row>
    <row r="77" spans="1:5" ht="15" customHeight="1" x14ac:dyDescent="0.35">
      <c r="A77" s="32">
        <v>75</v>
      </c>
      <c r="B77" s="32" t="s">
        <v>2</v>
      </c>
      <c r="C77" s="39" t="s">
        <v>352</v>
      </c>
      <c r="D77" s="37" t="s">
        <v>353</v>
      </c>
      <c r="E77" s="34">
        <f>E67+E72</f>
        <v>-24938</v>
      </c>
    </row>
    <row r="78" spans="1:5" ht="15" customHeight="1" x14ac:dyDescent="0.35">
      <c r="A78" s="32">
        <v>76</v>
      </c>
      <c r="B78" s="32" t="s">
        <v>2</v>
      </c>
      <c r="C78" s="39" t="s">
        <v>354</v>
      </c>
      <c r="D78" s="37" t="s">
        <v>355</v>
      </c>
      <c r="E78" s="34">
        <f>E65+E77</f>
        <v>659404</v>
      </c>
    </row>
    <row r="79" spans="1:5" ht="15" customHeight="1" x14ac:dyDescent="0.35">
      <c r="A79" s="32">
        <v>77</v>
      </c>
      <c r="B79" s="32" t="s">
        <v>2</v>
      </c>
      <c r="C79" s="39" t="s">
        <v>356</v>
      </c>
      <c r="D79" s="37" t="s">
        <v>357</v>
      </c>
      <c r="E79" s="35">
        <v>0</v>
      </c>
    </row>
    <row r="80" spans="1:5" ht="35.15" customHeight="1" x14ac:dyDescent="0.35">
      <c r="A80" s="33">
        <v>78</v>
      </c>
      <c r="B80" s="32" t="s">
        <v>2</v>
      </c>
      <c r="C80" s="71" t="s">
        <v>20</v>
      </c>
      <c r="D80" s="71"/>
      <c r="E80" s="71"/>
    </row>
  </sheetData>
  <mergeCells count="1">
    <mergeCell ref="C80:E80"/>
  </mergeCells>
  <conditionalFormatting sqref="C2">
    <cfRule type="duplicateValues" dxfId="9" priority="7"/>
    <cfRule type="duplicateValues" dxfId="8" priority="8"/>
    <cfRule type="duplicateValues" dxfId="7" priority="9"/>
  </conditionalFormatting>
  <conditionalFormatting sqref="C80">
    <cfRule type="duplicateValues" dxfId="6" priority="2"/>
  </conditionalFormatting>
  <conditionalFormatting sqref="C3:C80">
    <cfRule type="duplicateValues" dxfId="5" priority="1"/>
  </conditionalFormatting>
  <conditionalFormatting sqref="C3:C79">
    <cfRule type="duplicateValues" dxfId="4" priority="3"/>
  </conditionalFormatting>
  <hyperlinks>
    <hyperlink ref="F2" location="Header!A1" display="Back to Header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F46"/>
  <sheetViews>
    <sheetView showGridLines="0" zoomScale="80" zoomScaleNormal="80" workbookViewId="0">
      <selection activeCell="I10" sqref="I10"/>
    </sheetView>
  </sheetViews>
  <sheetFormatPr defaultRowHeight="14.5" x14ac:dyDescent="0.35"/>
  <cols>
    <col min="1" max="1" width="5.1796875" style="4" bestFit="1" customWidth="1"/>
    <col min="2" max="2" width="8.1796875" style="4" bestFit="1" customWidth="1"/>
    <col min="3" max="3" width="24.81640625" bestFit="1" customWidth="1"/>
    <col min="4" max="4" width="72.26953125" bestFit="1" customWidth="1"/>
    <col min="5" max="5" width="19.81640625" customWidth="1"/>
    <col min="6" max="6" width="15" bestFit="1" customWidth="1"/>
  </cols>
  <sheetData>
    <row r="1" spans="1:6" ht="21" x14ac:dyDescent="0.35">
      <c r="A1" s="11" t="s">
        <v>359</v>
      </c>
      <c r="B1" s="3"/>
      <c r="D1" s="40"/>
      <c r="E1" t="s">
        <v>358</v>
      </c>
    </row>
    <row r="2" spans="1:6" ht="21" customHeight="1" thickBot="1" x14ac:dyDescent="0.4">
      <c r="A2" s="16" t="s">
        <v>8</v>
      </c>
      <c r="B2" s="16" t="s">
        <v>9</v>
      </c>
      <c r="C2" s="20" t="s">
        <v>27</v>
      </c>
      <c r="D2" s="31" t="s">
        <v>30</v>
      </c>
      <c r="E2" s="21" t="s">
        <v>31</v>
      </c>
      <c r="F2" s="2" t="s">
        <v>1</v>
      </c>
    </row>
    <row r="3" spans="1:6" ht="21" customHeight="1" thickBot="1" x14ac:dyDescent="0.4">
      <c r="A3" s="32">
        <v>1</v>
      </c>
      <c r="B3" s="32" t="s">
        <v>2</v>
      </c>
      <c r="C3" s="46" t="s">
        <v>360</v>
      </c>
      <c r="D3" s="47" t="s">
        <v>361</v>
      </c>
      <c r="E3" s="41">
        <f>E4+E7+E8</f>
        <v>27532</v>
      </c>
    </row>
    <row r="4" spans="1:6" ht="21" customHeight="1" thickBot="1" x14ac:dyDescent="0.4">
      <c r="A4" s="32">
        <v>2</v>
      </c>
      <c r="B4" s="32" t="s">
        <v>2</v>
      </c>
      <c r="C4" s="46" t="s">
        <v>362</v>
      </c>
      <c r="D4" s="48" t="s">
        <v>363</v>
      </c>
      <c r="E4" s="42">
        <f>E5+E6</f>
        <v>0</v>
      </c>
    </row>
    <row r="5" spans="1:6" ht="18" customHeight="1" thickBot="1" x14ac:dyDescent="0.4">
      <c r="A5" s="32">
        <v>3</v>
      </c>
      <c r="B5" s="32" t="s">
        <v>2</v>
      </c>
      <c r="C5" s="46" t="s">
        <v>364</v>
      </c>
      <c r="D5" s="48" t="s">
        <v>365</v>
      </c>
      <c r="E5" s="43">
        <v>0</v>
      </c>
    </row>
    <row r="6" spans="1:6" ht="15.75" customHeight="1" thickBot="1" x14ac:dyDescent="0.4">
      <c r="A6" s="32">
        <v>4</v>
      </c>
      <c r="B6" s="32" t="s">
        <v>2</v>
      </c>
      <c r="C6" s="46" t="s">
        <v>366</v>
      </c>
      <c r="D6" s="48" t="s">
        <v>367</v>
      </c>
      <c r="E6" s="43">
        <v>0</v>
      </c>
    </row>
    <row r="7" spans="1:6" ht="15.75" customHeight="1" thickBot="1" x14ac:dyDescent="0.4">
      <c r="A7" s="32">
        <v>5</v>
      </c>
      <c r="B7" s="32" t="s">
        <v>2</v>
      </c>
      <c r="C7" s="46" t="s">
        <v>368</v>
      </c>
      <c r="D7" s="48" t="s">
        <v>369</v>
      </c>
      <c r="E7" s="43">
        <v>27532</v>
      </c>
    </row>
    <row r="8" spans="1:6" ht="17.25" customHeight="1" thickBot="1" x14ac:dyDescent="0.4">
      <c r="A8" s="32">
        <v>6</v>
      </c>
      <c r="B8" s="32" t="s">
        <v>2</v>
      </c>
      <c r="C8" s="46" t="s">
        <v>370</v>
      </c>
      <c r="D8" s="48" t="s">
        <v>371</v>
      </c>
      <c r="E8" s="43">
        <v>0</v>
      </c>
    </row>
    <row r="9" spans="1:6" ht="17.25" customHeight="1" thickBot="1" x14ac:dyDescent="0.4">
      <c r="A9" s="32">
        <v>7</v>
      </c>
      <c r="B9" s="32" t="s">
        <v>2</v>
      </c>
      <c r="C9" s="46" t="s">
        <v>372</v>
      </c>
      <c r="D9" s="48" t="s">
        <v>373</v>
      </c>
      <c r="E9" s="42">
        <f>E10+E21+E28+E31+E32</f>
        <v>18690331</v>
      </c>
    </row>
    <row r="10" spans="1:6" ht="17.25" customHeight="1" thickBot="1" x14ac:dyDescent="0.4">
      <c r="A10" s="32">
        <v>8</v>
      </c>
      <c r="B10" s="32" t="s">
        <v>2</v>
      </c>
      <c r="C10" s="46" t="s">
        <v>374</v>
      </c>
      <c r="D10" s="48" t="s">
        <v>375</v>
      </c>
      <c r="E10" s="42">
        <f>E11+E18</f>
        <v>18657941</v>
      </c>
    </row>
    <row r="11" spans="1:6" ht="17.25" customHeight="1" thickBot="1" x14ac:dyDescent="0.4">
      <c r="A11" s="32">
        <v>9</v>
      </c>
      <c r="B11" s="32" t="s">
        <v>2</v>
      </c>
      <c r="C11" s="46" t="s">
        <v>376</v>
      </c>
      <c r="D11" s="48" t="s">
        <v>377</v>
      </c>
      <c r="E11" s="42">
        <f>E12+E15</f>
        <v>0</v>
      </c>
    </row>
    <row r="12" spans="1:6" ht="17.25" customHeight="1" thickBot="1" x14ac:dyDescent="0.4">
      <c r="A12" s="32">
        <v>10</v>
      </c>
      <c r="B12" s="32" t="s">
        <v>2</v>
      </c>
      <c r="C12" s="46" t="s">
        <v>378</v>
      </c>
      <c r="D12" s="48" t="s">
        <v>379</v>
      </c>
      <c r="E12" s="42">
        <f>E13+E14</f>
        <v>0</v>
      </c>
    </row>
    <row r="13" spans="1:6" ht="17.25" customHeight="1" thickBot="1" x14ac:dyDescent="0.4">
      <c r="A13" s="32">
        <v>11</v>
      </c>
      <c r="B13" s="32" t="s">
        <v>2</v>
      </c>
      <c r="C13" s="46" t="s">
        <v>380</v>
      </c>
      <c r="D13" s="48" t="s">
        <v>381</v>
      </c>
      <c r="E13" s="43">
        <v>0</v>
      </c>
    </row>
    <row r="14" spans="1:6" ht="17.25" customHeight="1" thickBot="1" x14ac:dyDescent="0.4">
      <c r="A14" s="32">
        <v>12</v>
      </c>
      <c r="B14" s="32" t="s">
        <v>2</v>
      </c>
      <c r="C14" s="46" t="s">
        <v>382</v>
      </c>
      <c r="D14" s="48" t="s">
        <v>383</v>
      </c>
      <c r="E14" s="43">
        <v>0</v>
      </c>
    </row>
    <row r="15" spans="1:6" ht="17.25" customHeight="1" thickBot="1" x14ac:dyDescent="0.4">
      <c r="A15" s="32">
        <v>13</v>
      </c>
      <c r="B15" s="32" t="s">
        <v>2</v>
      </c>
      <c r="C15" s="46" t="s">
        <v>384</v>
      </c>
      <c r="D15" s="48" t="s">
        <v>385</v>
      </c>
      <c r="E15" s="42">
        <f>E16+E17</f>
        <v>0</v>
      </c>
    </row>
    <row r="16" spans="1:6" ht="17.25" customHeight="1" thickBot="1" x14ac:dyDescent="0.4">
      <c r="A16" s="32">
        <v>14</v>
      </c>
      <c r="B16" s="32" t="s">
        <v>2</v>
      </c>
      <c r="C16" s="46" t="s">
        <v>386</v>
      </c>
      <c r="D16" s="48" t="s">
        <v>387</v>
      </c>
      <c r="E16" s="43">
        <v>0</v>
      </c>
    </row>
    <row r="17" spans="1:5" ht="17.25" customHeight="1" thickBot="1" x14ac:dyDescent="0.4">
      <c r="A17" s="32">
        <v>15</v>
      </c>
      <c r="B17" s="32" t="s">
        <v>2</v>
      </c>
      <c r="C17" s="46" t="s">
        <v>388</v>
      </c>
      <c r="D17" s="48" t="s">
        <v>389</v>
      </c>
      <c r="E17" s="43">
        <v>0</v>
      </c>
    </row>
    <row r="18" spans="1:5" ht="17.25" customHeight="1" thickBot="1" x14ac:dyDescent="0.4">
      <c r="A18" s="32">
        <v>16</v>
      </c>
      <c r="B18" s="32" t="s">
        <v>2</v>
      </c>
      <c r="C18" s="46" t="s">
        <v>390</v>
      </c>
      <c r="D18" s="48" t="s">
        <v>391</v>
      </c>
      <c r="E18" s="42">
        <f>E19+E20</f>
        <v>18657941</v>
      </c>
    </row>
    <row r="19" spans="1:5" ht="17.25" customHeight="1" thickBot="1" x14ac:dyDescent="0.4">
      <c r="A19" s="32">
        <v>17</v>
      </c>
      <c r="B19" s="32" t="s">
        <v>2</v>
      </c>
      <c r="C19" s="46" t="s">
        <v>392</v>
      </c>
      <c r="D19" s="48" t="s">
        <v>393</v>
      </c>
      <c r="E19" s="43">
        <v>412086</v>
      </c>
    </row>
    <row r="20" spans="1:5" ht="17.25" customHeight="1" thickBot="1" x14ac:dyDescent="0.4">
      <c r="A20" s="32">
        <v>18</v>
      </c>
      <c r="B20" s="32" t="s">
        <v>2</v>
      </c>
      <c r="C20" s="46" t="s">
        <v>394</v>
      </c>
      <c r="D20" s="48" t="s">
        <v>395</v>
      </c>
      <c r="E20" s="43">
        <v>18245855</v>
      </c>
    </row>
    <row r="21" spans="1:5" ht="17.25" customHeight="1" thickBot="1" x14ac:dyDescent="0.4">
      <c r="A21" s="32">
        <v>19</v>
      </c>
      <c r="B21" s="32" t="s">
        <v>2</v>
      </c>
      <c r="C21" s="46" t="s">
        <v>396</v>
      </c>
      <c r="D21" s="48" t="s">
        <v>397</v>
      </c>
      <c r="E21" s="42">
        <f>E22+E25</f>
        <v>0</v>
      </c>
    </row>
    <row r="22" spans="1:5" ht="17.25" customHeight="1" thickBot="1" x14ac:dyDescent="0.4">
      <c r="A22" s="32">
        <v>20</v>
      </c>
      <c r="B22" s="32" t="s">
        <v>2</v>
      </c>
      <c r="C22" s="46" t="s">
        <v>398</v>
      </c>
      <c r="D22" s="48" t="s">
        <v>399</v>
      </c>
      <c r="E22" s="42">
        <f>E23+E24</f>
        <v>0</v>
      </c>
    </row>
    <row r="23" spans="1:5" ht="15.75" customHeight="1" thickBot="1" x14ac:dyDescent="0.4">
      <c r="A23" s="32">
        <v>21</v>
      </c>
      <c r="B23" s="32" t="s">
        <v>2</v>
      </c>
      <c r="C23" s="46" t="s">
        <v>400</v>
      </c>
      <c r="D23" s="48" t="s">
        <v>401</v>
      </c>
      <c r="E23" s="43">
        <v>0</v>
      </c>
    </row>
    <row r="24" spans="1:5" ht="17.25" customHeight="1" thickBot="1" x14ac:dyDescent="0.4">
      <c r="A24" s="32">
        <v>22</v>
      </c>
      <c r="B24" s="32" t="s">
        <v>2</v>
      </c>
      <c r="C24" s="46" t="s">
        <v>402</v>
      </c>
      <c r="D24" s="48" t="s">
        <v>403</v>
      </c>
      <c r="E24" s="43">
        <v>0</v>
      </c>
    </row>
    <row r="25" spans="1:5" ht="17.25" customHeight="1" thickBot="1" x14ac:dyDescent="0.4">
      <c r="A25" s="32">
        <v>23</v>
      </c>
      <c r="B25" s="32" t="s">
        <v>2</v>
      </c>
      <c r="C25" s="46" t="s">
        <v>404</v>
      </c>
      <c r="D25" s="48" t="s">
        <v>405</v>
      </c>
      <c r="E25" s="42">
        <f>E26+E27</f>
        <v>0</v>
      </c>
    </row>
    <row r="26" spans="1:5" ht="17.25" customHeight="1" thickBot="1" x14ac:dyDescent="0.4">
      <c r="A26" s="32">
        <v>24</v>
      </c>
      <c r="B26" s="32" t="s">
        <v>2</v>
      </c>
      <c r="C26" s="46" t="s">
        <v>406</v>
      </c>
      <c r="D26" s="48" t="s">
        <v>401</v>
      </c>
      <c r="E26" s="43">
        <v>0</v>
      </c>
    </row>
    <row r="27" spans="1:5" ht="17.25" customHeight="1" thickBot="1" x14ac:dyDescent="0.4">
      <c r="A27" s="32">
        <v>25</v>
      </c>
      <c r="B27" s="32" t="s">
        <v>2</v>
      </c>
      <c r="C27" s="46" t="s">
        <v>407</v>
      </c>
      <c r="D27" s="48" t="s">
        <v>403</v>
      </c>
      <c r="E27" s="43">
        <v>0</v>
      </c>
    </row>
    <row r="28" spans="1:5" ht="17.25" customHeight="1" thickBot="1" x14ac:dyDescent="0.4">
      <c r="A28" s="32">
        <v>26</v>
      </c>
      <c r="B28" s="32" t="s">
        <v>2</v>
      </c>
      <c r="C28" s="46" t="s">
        <v>408</v>
      </c>
      <c r="D28" s="48" t="s">
        <v>409</v>
      </c>
      <c r="E28" s="42">
        <f>E29+E30</f>
        <v>3057</v>
      </c>
    </row>
    <row r="29" spans="1:5" ht="17.25" customHeight="1" thickBot="1" x14ac:dyDescent="0.4">
      <c r="A29" s="32">
        <v>27</v>
      </c>
      <c r="B29" s="32" t="s">
        <v>2</v>
      </c>
      <c r="C29" s="46" t="s">
        <v>410</v>
      </c>
      <c r="D29" s="48" t="s">
        <v>411</v>
      </c>
      <c r="E29" s="43">
        <v>0</v>
      </c>
    </row>
    <row r="30" spans="1:5" ht="17.25" customHeight="1" thickBot="1" x14ac:dyDescent="0.4">
      <c r="A30" s="32">
        <v>28</v>
      </c>
      <c r="B30" s="32" t="s">
        <v>2</v>
      </c>
      <c r="C30" s="46" t="s">
        <v>412</v>
      </c>
      <c r="D30" s="48" t="s">
        <v>413</v>
      </c>
      <c r="E30" s="43">
        <v>3057</v>
      </c>
    </row>
    <row r="31" spans="1:5" ht="17.25" customHeight="1" thickBot="1" x14ac:dyDescent="0.4">
      <c r="A31" s="32">
        <v>29</v>
      </c>
      <c r="B31" s="32" t="s">
        <v>2</v>
      </c>
      <c r="C31" s="46" t="s">
        <v>414</v>
      </c>
      <c r="D31" s="48" t="s">
        <v>415</v>
      </c>
      <c r="E31" s="43">
        <v>27531</v>
      </c>
    </row>
    <row r="32" spans="1:5" ht="16.5" customHeight="1" thickBot="1" x14ac:dyDescent="0.4">
      <c r="A32" s="32">
        <v>30</v>
      </c>
      <c r="B32" s="32" t="s">
        <v>2</v>
      </c>
      <c r="C32" s="46" t="s">
        <v>416</v>
      </c>
      <c r="D32" s="48" t="s">
        <v>417</v>
      </c>
      <c r="E32" s="44">
        <v>1802</v>
      </c>
    </row>
    <row r="33" spans="1:5" ht="17.25" customHeight="1" thickBot="1" x14ac:dyDescent="0.4">
      <c r="A33" s="32">
        <v>31</v>
      </c>
      <c r="B33" s="32" t="s">
        <v>2</v>
      </c>
      <c r="C33" s="46" t="s">
        <v>418</v>
      </c>
      <c r="D33" s="48" t="s">
        <v>419</v>
      </c>
      <c r="E33" s="42">
        <f>E34+E37+E40</f>
        <v>8690424</v>
      </c>
    </row>
    <row r="34" spans="1:5" ht="17.25" customHeight="1" thickBot="1" x14ac:dyDescent="0.4">
      <c r="A34" s="32">
        <v>32</v>
      </c>
      <c r="B34" s="32" t="s">
        <v>2</v>
      </c>
      <c r="C34" s="46" t="s">
        <v>420</v>
      </c>
      <c r="D34" s="48" t="s">
        <v>421</v>
      </c>
      <c r="E34" s="42">
        <f>E35+E36</f>
        <v>2040551</v>
      </c>
    </row>
    <row r="35" spans="1:5" ht="17.25" customHeight="1" thickBot="1" x14ac:dyDescent="0.4">
      <c r="A35" s="32">
        <v>33</v>
      </c>
      <c r="B35" s="32" t="s">
        <v>2</v>
      </c>
      <c r="C35" s="46" t="s">
        <v>422</v>
      </c>
      <c r="D35" s="48" t="s">
        <v>223</v>
      </c>
      <c r="E35" s="43">
        <v>1968597</v>
      </c>
    </row>
    <row r="36" spans="1:5" ht="17.25" customHeight="1" thickBot="1" x14ac:dyDescent="0.4">
      <c r="A36" s="32">
        <v>34</v>
      </c>
      <c r="B36" s="32" t="s">
        <v>2</v>
      </c>
      <c r="C36" s="46" t="s">
        <v>423</v>
      </c>
      <c r="D36" s="48" t="s">
        <v>225</v>
      </c>
      <c r="E36" s="43">
        <v>71954</v>
      </c>
    </row>
    <row r="37" spans="1:5" ht="17.25" customHeight="1" thickBot="1" x14ac:dyDescent="0.4">
      <c r="A37" s="32">
        <v>35</v>
      </c>
      <c r="B37" s="32" t="s">
        <v>2</v>
      </c>
      <c r="C37" s="46" t="s">
        <v>424</v>
      </c>
      <c r="D37" s="48" t="s">
        <v>425</v>
      </c>
      <c r="E37" s="42">
        <f>E38+E39</f>
        <v>3265899</v>
      </c>
    </row>
    <row r="38" spans="1:5" ht="17.25" customHeight="1" thickBot="1" x14ac:dyDescent="0.4">
      <c r="A38" s="32">
        <v>36</v>
      </c>
      <c r="B38" s="32" t="s">
        <v>2</v>
      </c>
      <c r="C38" s="46" t="s">
        <v>426</v>
      </c>
      <c r="D38" s="48" t="s">
        <v>427</v>
      </c>
      <c r="E38" s="43">
        <v>3265899</v>
      </c>
    </row>
    <row r="39" spans="1:5" ht="17.25" customHeight="1" thickBot="1" x14ac:dyDescent="0.4">
      <c r="A39" s="32">
        <v>37</v>
      </c>
      <c r="B39" s="32" t="s">
        <v>2</v>
      </c>
      <c r="C39" s="46" t="s">
        <v>428</v>
      </c>
      <c r="D39" s="48" t="s">
        <v>429</v>
      </c>
      <c r="E39" s="43">
        <v>0</v>
      </c>
    </row>
    <row r="40" spans="1:5" ht="17.25" customHeight="1" thickBot="1" x14ac:dyDescent="0.4">
      <c r="A40" s="32">
        <v>38</v>
      </c>
      <c r="B40" s="32" t="s">
        <v>2</v>
      </c>
      <c r="C40" s="46" t="s">
        <v>430</v>
      </c>
      <c r="D40" s="48" t="s">
        <v>431</v>
      </c>
      <c r="E40" s="43">
        <v>3383974</v>
      </c>
    </row>
    <row r="41" spans="1:5" ht="17.25" customHeight="1" thickBot="1" x14ac:dyDescent="0.4">
      <c r="A41" s="32">
        <v>39</v>
      </c>
      <c r="B41" s="32" t="s">
        <v>2</v>
      </c>
      <c r="C41" s="46" t="s">
        <v>432</v>
      </c>
      <c r="D41" s="48" t="s">
        <v>433</v>
      </c>
      <c r="E41" s="42">
        <f>E42+E45</f>
        <v>2595209</v>
      </c>
    </row>
    <row r="42" spans="1:5" ht="17.25" customHeight="1" thickBot="1" x14ac:dyDescent="0.4">
      <c r="A42" s="32">
        <v>40</v>
      </c>
      <c r="B42" s="32" t="s">
        <v>2</v>
      </c>
      <c r="C42" s="46" t="s">
        <v>434</v>
      </c>
      <c r="D42" s="48" t="s">
        <v>435</v>
      </c>
      <c r="E42" s="42">
        <f>E43+E44</f>
        <v>2595209</v>
      </c>
    </row>
    <row r="43" spans="1:5" ht="17.25" customHeight="1" thickBot="1" x14ac:dyDescent="0.4">
      <c r="A43" s="32">
        <v>41</v>
      </c>
      <c r="B43" s="32" t="s">
        <v>2</v>
      </c>
      <c r="C43" s="46" t="s">
        <v>436</v>
      </c>
      <c r="D43" s="48" t="s">
        <v>223</v>
      </c>
      <c r="E43" s="43">
        <v>2518655</v>
      </c>
    </row>
    <row r="44" spans="1:5" ht="17.25" customHeight="1" thickBot="1" x14ac:dyDescent="0.4">
      <c r="A44" s="32">
        <v>42</v>
      </c>
      <c r="B44" s="32" t="s">
        <v>2</v>
      </c>
      <c r="C44" s="46" t="s">
        <v>437</v>
      </c>
      <c r="D44" s="48" t="s">
        <v>225</v>
      </c>
      <c r="E44" s="43">
        <v>76554</v>
      </c>
    </row>
    <row r="45" spans="1:5" ht="17.25" customHeight="1" x14ac:dyDescent="0.35">
      <c r="A45" s="32">
        <v>43</v>
      </c>
      <c r="B45" s="32" t="s">
        <v>2</v>
      </c>
      <c r="C45" s="49" t="s">
        <v>438</v>
      </c>
      <c r="D45" s="17" t="s">
        <v>439</v>
      </c>
      <c r="E45" s="45">
        <v>0</v>
      </c>
    </row>
    <row r="46" spans="1:5" ht="40.5" customHeight="1" x14ac:dyDescent="0.35">
      <c r="A46" s="32">
        <v>44</v>
      </c>
      <c r="B46" s="32" t="s">
        <v>2</v>
      </c>
      <c r="C46" s="72" t="s">
        <v>20</v>
      </c>
      <c r="D46" s="72"/>
      <c r="E46" s="72"/>
    </row>
  </sheetData>
  <mergeCells count="1">
    <mergeCell ref="C46:E46"/>
  </mergeCells>
  <conditionalFormatting sqref="C2">
    <cfRule type="duplicateValues" dxfId="3" priority="5"/>
    <cfRule type="duplicateValues" dxfId="2" priority="6"/>
    <cfRule type="duplicateValues" dxfId="1" priority="7"/>
  </conditionalFormatting>
  <conditionalFormatting sqref="C3:C46">
    <cfRule type="duplicateValues" dxfId="0" priority="1"/>
  </conditionalFormatting>
  <hyperlinks>
    <hyperlink ref="F2" location="Header!A1" display="Back to Header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Header</vt:lpstr>
      <vt:lpstr>Form 01A</vt:lpstr>
      <vt:lpstr>Form 02A</vt:lpstr>
      <vt:lpstr>Form 03A</vt:lpstr>
      <vt:lpstr>PeriodePelaporan</vt:lpstr>
      <vt:lpstr>StatusPelaporan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 Faizal (PCS)</dc:creator>
  <cp:lastModifiedBy>Budiwan Wijakso (PCS)</cp:lastModifiedBy>
  <dcterms:created xsi:type="dcterms:W3CDTF">2019-01-16T04:19:08Z</dcterms:created>
  <dcterms:modified xsi:type="dcterms:W3CDTF">2019-04-23T10:53:07Z</dcterms:modified>
</cp:coreProperties>
</file>